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urban 2015" sheetId="1" r:id="rId1"/>
    <sheet name="rural 2015" sheetId="2" r:id="rId2"/>
  </sheets>
  <definedNames>
    <definedName name="_xlnm.Print_Area" localSheetId="1">'rural 2015'!$A$1:$M$100</definedName>
    <definedName name="_xlnm.Print_Area" localSheetId="0">'urban 2015'!$A$1:$K$89</definedName>
  </definedNames>
  <calcPr fullCalcOnLoad="1"/>
</workbook>
</file>

<file path=xl/sharedStrings.xml><?xml version="1.0" encoding="utf-8"?>
<sst xmlns="http://schemas.openxmlformats.org/spreadsheetml/2006/main" count="309" uniqueCount="240">
  <si>
    <t>Al Atieh Daniela</t>
  </si>
  <si>
    <t>Anghel Cristina</t>
  </si>
  <si>
    <t>Briceag Gheorghe</t>
  </si>
  <si>
    <t>Calciu Mihaela</t>
  </si>
  <si>
    <t>Canache Gloria</t>
  </si>
  <si>
    <t>Chirvasitu Cristian</t>
  </si>
  <si>
    <t>Ciudin Maria</t>
  </si>
  <si>
    <t>Cohn Sorin</t>
  </si>
  <si>
    <t>Colita Ion</t>
  </si>
  <si>
    <t>Conachiu Costel</t>
  </si>
  <si>
    <t xml:space="preserve">Cristea Tatiana </t>
  </si>
  <si>
    <t>Cuprinsu Dana</t>
  </si>
  <si>
    <t>Curteanu Marius</t>
  </si>
  <si>
    <t>David Rada</t>
  </si>
  <si>
    <t>Deaconu Adelina</t>
  </si>
  <si>
    <t>Dobrescu Paul</t>
  </si>
  <si>
    <t>Donescu Cristian</t>
  </si>
  <si>
    <t>Donescu Rodica</t>
  </si>
  <si>
    <t>Dorobantu Catalin</t>
  </si>
  <si>
    <t>Dragomir Anca</t>
  </si>
  <si>
    <t>Dumitrescu Ionela</t>
  </si>
  <si>
    <t>Elefterescu Miron</t>
  </si>
  <si>
    <t>Florea Catalina</t>
  </si>
  <si>
    <t>Florescu Liviu</t>
  </si>
  <si>
    <t>Florescu Miralena</t>
  </si>
  <si>
    <t>Georgescu Laurentiu</t>
  </si>
  <si>
    <t>Ghenoiu Alina</t>
  </si>
  <si>
    <t>Greavu Ana</t>
  </si>
  <si>
    <t>Ionescu Gabriela</t>
  </si>
  <si>
    <t>Meleaca Ileana</t>
  </si>
  <si>
    <t>Mihalache Anemona</t>
  </si>
  <si>
    <t>Moldova Marius</t>
  </si>
  <si>
    <t>Multescu Adrian</t>
  </si>
  <si>
    <t>Musetescu Mihaela</t>
  </si>
  <si>
    <t>Nanu Viorica</t>
  </si>
  <si>
    <t>Negau Robert</t>
  </si>
  <si>
    <t>Negoescu Lcarmiora</t>
  </si>
  <si>
    <t>Pacuraru Sorin</t>
  </si>
  <si>
    <t>Petrencuic Catalin</t>
  </si>
  <si>
    <t>Pociovalisteanu Petrica</t>
  </si>
  <si>
    <t>Popescu Otilia</t>
  </si>
  <si>
    <t>Popsa Mihaela</t>
  </si>
  <si>
    <t>Postelnicu Viorel</t>
  </si>
  <si>
    <t>Rusu Doinita</t>
  </si>
  <si>
    <t>Seiniuc Aurora</t>
  </si>
  <si>
    <t>Stefan Bianca</t>
  </si>
  <si>
    <t>Stoica Marian</t>
  </si>
  <si>
    <t>Teodorescu Maria</t>
  </si>
  <si>
    <t>Teodorescu Rodica</t>
  </si>
  <si>
    <t>Tilich Ioan</t>
  </si>
  <si>
    <t>Ungureanu Delia</t>
  </si>
  <si>
    <t>Vlad Marina</t>
  </si>
  <si>
    <t>Voiculescu Mariana</t>
  </si>
  <si>
    <t>Sohatu</t>
  </si>
  <si>
    <t>Anciu Valerian</t>
  </si>
  <si>
    <t>Curcani</t>
  </si>
  <si>
    <t>Fundeni</t>
  </si>
  <si>
    <t>Bata Mariana</t>
  </si>
  <si>
    <t>St.Voda</t>
  </si>
  <si>
    <t>Berheci Daniela</t>
  </si>
  <si>
    <t>Roseti</t>
  </si>
  <si>
    <t>Soldanu</t>
  </si>
  <si>
    <t>Bratu Baniela</t>
  </si>
  <si>
    <t>Frumusani</t>
  </si>
  <si>
    <t>Ciocanesti</t>
  </si>
  <si>
    <t>Ulmu</t>
  </si>
  <si>
    <t>Chiselet</t>
  </si>
  <si>
    <t>Mitreni</t>
  </si>
  <si>
    <t>Perisoru</t>
  </si>
  <si>
    <t>Chirnogi</t>
  </si>
  <si>
    <t>Tamadau</t>
  </si>
  <si>
    <t>Cascioarele</t>
  </si>
  <si>
    <t>Dichiseni</t>
  </si>
  <si>
    <t>Independenta</t>
  </si>
  <si>
    <t>Ileana</t>
  </si>
  <si>
    <t>Radovanu</t>
  </si>
  <si>
    <t>Frasinet</t>
  </si>
  <si>
    <t>Gurbanesti</t>
  </si>
  <si>
    <t>Dragalina</t>
  </si>
  <si>
    <t>Valcelele</t>
  </si>
  <si>
    <t>Plataresti</t>
  </si>
  <si>
    <t>Gradistea</t>
  </si>
  <si>
    <t>Crivat</t>
  </si>
  <si>
    <t>Jegalia</t>
  </si>
  <si>
    <t xml:space="preserve">N Balcescu </t>
  </si>
  <si>
    <t xml:space="preserve">Luica </t>
  </si>
  <si>
    <t>Lehliu Sat</t>
  </si>
  <si>
    <t>Modelu</t>
  </si>
  <si>
    <t>Dorobantu</t>
  </si>
  <si>
    <t>Cuza Voda</t>
  </si>
  <si>
    <t>Galbinasi</t>
  </si>
  <si>
    <t>Vasilati</t>
  </si>
  <si>
    <t>Stefan cel Mare</t>
  </si>
  <si>
    <t>Dor Marunt</t>
  </si>
  <si>
    <t>Borcea</t>
  </si>
  <si>
    <t>Manastirea</t>
  </si>
  <si>
    <t>Ulmeni</t>
  </si>
  <si>
    <t>Sarulesti</t>
  </si>
  <si>
    <t>Belciugatele</t>
  </si>
  <si>
    <t>Dragos Voda</t>
  </si>
  <si>
    <t>Nana</t>
  </si>
  <si>
    <t>Lupsanu</t>
  </si>
  <si>
    <t>Unirea</t>
  </si>
  <si>
    <t>Nr. crt</t>
  </si>
  <si>
    <t xml:space="preserve">Localitatea </t>
  </si>
  <si>
    <t>Asigurati</t>
  </si>
  <si>
    <t xml:space="preserve">Minimal </t>
  </si>
  <si>
    <t>Total</t>
  </si>
  <si>
    <t>Mazilu Ligia</t>
  </si>
  <si>
    <t>Buricea Elena</t>
  </si>
  <si>
    <t>Cercel Ona</t>
  </si>
  <si>
    <t>Dragusin Lazar Mihai</t>
  </si>
  <si>
    <t>Gheorghita Claudiu</t>
  </si>
  <si>
    <t>Oprea Dumitrescu Elena</t>
  </si>
  <si>
    <t>Oprea Camelia</t>
  </si>
  <si>
    <t>Vlase Diana</t>
  </si>
  <si>
    <t>Rotaru Cristina</t>
  </si>
  <si>
    <t>A.</t>
  </si>
  <si>
    <t>Calarasi</t>
  </si>
  <si>
    <t>Nr.Crt</t>
  </si>
  <si>
    <t>Nume si Prenume Medic</t>
  </si>
  <si>
    <t>Minimal</t>
  </si>
  <si>
    <t>1.</t>
  </si>
  <si>
    <t>Baicu Camelia</t>
  </si>
  <si>
    <t>2.</t>
  </si>
  <si>
    <t>Burzo Daniela</t>
  </si>
  <si>
    <t>3.</t>
  </si>
  <si>
    <t xml:space="preserve">Cantaragiu Daniela </t>
  </si>
  <si>
    <t>4.</t>
  </si>
  <si>
    <t>SC Apolo( Dr.Cara)</t>
  </si>
  <si>
    <t>5.</t>
  </si>
  <si>
    <t>Ciobanu Madalina</t>
  </si>
  <si>
    <t>6.</t>
  </si>
  <si>
    <t>Filimon Carmen</t>
  </si>
  <si>
    <t>7.</t>
  </si>
  <si>
    <t>Florea Elena Gabriela</t>
  </si>
  <si>
    <t>8.</t>
  </si>
  <si>
    <t>SC Ghita SRL</t>
  </si>
  <si>
    <t>9.</t>
  </si>
  <si>
    <t>Grinei Camelia</t>
  </si>
  <si>
    <t>10.</t>
  </si>
  <si>
    <t>Grosu Radu Sorin</t>
  </si>
  <si>
    <t>11.</t>
  </si>
  <si>
    <t>Milotoi Dana</t>
  </si>
  <si>
    <t>12.</t>
  </si>
  <si>
    <t>Moia Sorina</t>
  </si>
  <si>
    <t>13.</t>
  </si>
  <si>
    <t>Olteanu Doina</t>
  </si>
  <si>
    <t>14.</t>
  </si>
  <si>
    <t>Popa Mihai</t>
  </si>
  <si>
    <t>15.</t>
  </si>
  <si>
    <t>Popescu Aurora</t>
  </si>
  <si>
    <t>16.</t>
  </si>
  <si>
    <t>Racu Mirela</t>
  </si>
  <si>
    <t>17.</t>
  </si>
  <si>
    <t>Stan Florica</t>
  </si>
  <si>
    <t>18.</t>
  </si>
  <si>
    <t>Stras Ana</t>
  </si>
  <si>
    <t>19.</t>
  </si>
  <si>
    <t>Telescu Iuliana</t>
  </si>
  <si>
    <t>20.</t>
  </si>
  <si>
    <t>Toma Octavia</t>
  </si>
  <si>
    <t>21.</t>
  </si>
  <si>
    <t>Tomek Maria</t>
  </si>
  <si>
    <t>22.</t>
  </si>
  <si>
    <t>Tomescu Mihaela</t>
  </si>
  <si>
    <t>23.</t>
  </si>
  <si>
    <t>Topologeanu Gabriela</t>
  </si>
  <si>
    <t>24.</t>
  </si>
  <si>
    <t>Tudor Aida</t>
  </si>
  <si>
    <t>25.</t>
  </si>
  <si>
    <t>Tudor Nicoleta</t>
  </si>
  <si>
    <t>26.</t>
  </si>
  <si>
    <t>Andrian Maria Simona</t>
  </si>
  <si>
    <t>27.</t>
  </si>
  <si>
    <t>Vaciu Gabriela</t>
  </si>
  <si>
    <t>28.</t>
  </si>
  <si>
    <t>Verinceanu Victor</t>
  </si>
  <si>
    <t>29.</t>
  </si>
  <si>
    <t>Oltenita</t>
  </si>
  <si>
    <t>Barbu Mihaela</t>
  </si>
  <si>
    <t>Alba -Med 1)(Diculescu Constantin)</t>
  </si>
  <si>
    <t>Alba -Med 2)(Diculescu Ileana)</t>
  </si>
  <si>
    <t>Fodor Mirela</t>
  </si>
  <si>
    <t>Maineci Maria</t>
  </si>
  <si>
    <t>Marinescu Lucian</t>
  </si>
  <si>
    <t>Podosu Mihail</t>
  </si>
  <si>
    <t>Secatureanu Vica</t>
  </si>
  <si>
    <t>Rusu Mariana</t>
  </si>
  <si>
    <t>Hulea Mariana (dr.Luca Eugenia)</t>
  </si>
  <si>
    <t>Lehliu-Gara</t>
  </si>
  <si>
    <t>Georgescu Sanda</t>
  </si>
  <si>
    <t>Graur Gyli</t>
  </si>
  <si>
    <t>Popovici Viorica</t>
  </si>
  <si>
    <t>Budesti</t>
  </si>
  <si>
    <t>Gruita Monalisa</t>
  </si>
  <si>
    <t>Gruita Darie</t>
  </si>
  <si>
    <t>Fundulea</t>
  </si>
  <si>
    <t xml:space="preserve">Donisan Adriana </t>
  </si>
  <si>
    <t>Piha Radita</t>
  </si>
  <si>
    <t>populatie</t>
  </si>
  <si>
    <t>inscrisi</t>
  </si>
  <si>
    <t>Total Calarasi inscrisi</t>
  </si>
  <si>
    <t>asigurati</t>
  </si>
  <si>
    <t>minimal</t>
  </si>
  <si>
    <t>total</t>
  </si>
  <si>
    <t>Total Oltenita inscrisi</t>
  </si>
  <si>
    <t>nr.crt</t>
  </si>
  <si>
    <t>nr. Crt</t>
  </si>
  <si>
    <t>Total Lehliu Gara inscrisi</t>
  </si>
  <si>
    <t>Total Lehliu Gara diferenta</t>
  </si>
  <si>
    <t>Total Budesti inscrisi</t>
  </si>
  <si>
    <t>Total Fundulea inscrisi</t>
  </si>
  <si>
    <t>necesar medici</t>
  </si>
  <si>
    <t>total necesar medici</t>
  </si>
  <si>
    <t>total medici</t>
  </si>
  <si>
    <t>numar actual de medici</t>
  </si>
  <si>
    <t>medic</t>
  </si>
  <si>
    <t>Spantov</t>
  </si>
  <si>
    <t>Al Odobescu</t>
  </si>
  <si>
    <t>V Argovei</t>
  </si>
  <si>
    <t>Vlad Tepes</t>
  </si>
  <si>
    <t xml:space="preserve">deficit medici </t>
  </si>
  <si>
    <t>necesar calculat</t>
  </si>
  <si>
    <t xml:space="preserve">Necesar de medici de familie </t>
  </si>
  <si>
    <t xml:space="preserve">                            </t>
  </si>
  <si>
    <t>deficit stabilit</t>
  </si>
  <si>
    <t xml:space="preserve">necesar medici calculat </t>
  </si>
  <si>
    <t>necesar stabilit</t>
  </si>
  <si>
    <t xml:space="preserve">necesar calculat </t>
  </si>
  <si>
    <t xml:space="preserve">rural </t>
  </si>
  <si>
    <t>Paraschiv Ion</t>
  </si>
  <si>
    <t>Rosculet Stefan</t>
  </si>
  <si>
    <t>stabilit aprilie 2015</t>
  </si>
  <si>
    <t>Necesar de medici de familie stabilit aprilie 2015</t>
  </si>
  <si>
    <t xml:space="preserve"> Urban 2015</t>
  </si>
  <si>
    <t>Pancef Ioana</t>
  </si>
  <si>
    <t>Centru Medical(dr.Voloncs Angela)</t>
  </si>
  <si>
    <t>Zarma Rodica*</t>
  </si>
  <si>
    <t xml:space="preserve">Nota* medic pensionar 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</si>
</sst>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  <numFmt numFmtId="165" formatCode="#,##0;[Red]#,##0"/>
    <numFmt numFmtId="166" formatCode="[$-418]d\ mmmm\ yyyy"/>
    <numFmt numFmtId="167" formatCode="0;[Red]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;[Red]0.0"/>
    <numFmt numFmtId="195" formatCode="0.00;[Red]0.00"/>
    <numFmt numFmtId="196" formatCode="dd/mm/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5" fontId="3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167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4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1"/>
  <sheetViews>
    <sheetView zoomScale="75" zoomScaleNormal="75" workbookViewId="0" topLeftCell="A55">
      <selection activeCell="M71" sqref="M71"/>
    </sheetView>
  </sheetViews>
  <sheetFormatPr defaultColWidth="9.140625" defaultRowHeight="12.75"/>
  <cols>
    <col min="2" max="2" width="30.28125" style="0" customWidth="1"/>
    <col min="3" max="3" width="11.57421875" style="0" customWidth="1"/>
    <col min="4" max="4" width="10.140625" style="0" customWidth="1"/>
    <col min="5" max="5" width="15.8515625" style="0" customWidth="1"/>
    <col min="6" max="6" width="15.57421875" style="0" customWidth="1"/>
    <col min="7" max="7" width="13.140625" style="0" customWidth="1"/>
    <col min="8" max="9" width="15.8515625" style="0" customWidth="1"/>
    <col min="10" max="10" width="16.57421875" style="0" customWidth="1"/>
  </cols>
  <sheetData>
    <row r="2" spans="1:11" ht="15">
      <c r="A2" s="5"/>
      <c r="B2" s="5"/>
      <c r="C2" s="5" t="s">
        <v>234</v>
      </c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5"/>
      <c r="B4" s="5"/>
      <c r="C4" s="5" t="s">
        <v>235</v>
      </c>
      <c r="D4" s="5"/>
      <c r="E4" s="5"/>
      <c r="F4" s="5"/>
      <c r="G4" s="5"/>
      <c r="H4" s="5"/>
      <c r="I4" s="5"/>
      <c r="J4" s="5"/>
      <c r="K4" s="5"/>
    </row>
    <row r="5" spans="1:11" ht="15">
      <c r="A5" s="11" t="s">
        <v>117</v>
      </c>
      <c r="B5" s="11" t="s">
        <v>118</v>
      </c>
      <c r="C5" s="11"/>
      <c r="D5" s="11"/>
      <c r="E5" s="11"/>
      <c r="F5" s="11"/>
      <c r="G5" s="11"/>
      <c r="H5" s="5"/>
      <c r="I5" s="5"/>
      <c r="J5" s="5"/>
      <c r="K5" s="5"/>
    </row>
    <row r="6" spans="1:11" ht="45">
      <c r="A6" s="67" t="s">
        <v>119</v>
      </c>
      <c r="B6" s="67" t="s">
        <v>120</v>
      </c>
      <c r="C6" s="67" t="s">
        <v>201</v>
      </c>
      <c r="D6" s="67"/>
      <c r="E6" s="67"/>
      <c r="F6" s="16" t="s">
        <v>200</v>
      </c>
      <c r="G6" s="79" t="s">
        <v>216</v>
      </c>
      <c r="H6" s="55" t="s">
        <v>227</v>
      </c>
      <c r="I6" s="102" t="s">
        <v>228</v>
      </c>
      <c r="J6" s="68" t="s">
        <v>226</v>
      </c>
      <c r="K6" s="5"/>
    </row>
    <row r="7" spans="1:11" ht="15">
      <c r="A7" s="67"/>
      <c r="B7" s="67"/>
      <c r="C7" s="12" t="s">
        <v>105</v>
      </c>
      <c r="D7" s="12" t="s">
        <v>121</v>
      </c>
      <c r="E7" s="12" t="s">
        <v>107</v>
      </c>
      <c r="F7" s="13">
        <v>78236</v>
      </c>
      <c r="G7" s="80"/>
      <c r="H7" s="34">
        <v>1800</v>
      </c>
      <c r="I7" s="103"/>
      <c r="J7" s="101"/>
      <c r="K7" s="5"/>
    </row>
    <row r="8" spans="1:11" ht="15">
      <c r="A8" s="18" t="s">
        <v>122</v>
      </c>
      <c r="B8" s="7" t="s">
        <v>123</v>
      </c>
      <c r="C8" s="13">
        <v>2550</v>
      </c>
      <c r="D8" s="13">
        <v>409</v>
      </c>
      <c r="E8" s="60">
        <f aca="true" t="shared" si="0" ref="E8:E36">C8+D8</f>
        <v>2959</v>
      </c>
      <c r="F8" s="81"/>
      <c r="G8" s="86">
        <v>29</v>
      </c>
      <c r="H8" s="76">
        <f>F7/H7</f>
        <v>43.464444444444446</v>
      </c>
      <c r="I8" s="76">
        <v>44</v>
      </c>
      <c r="J8" s="96">
        <f>I8-G8</f>
        <v>15</v>
      </c>
      <c r="K8" s="5"/>
    </row>
    <row r="9" spans="1:11" ht="15">
      <c r="A9" s="18" t="s">
        <v>124</v>
      </c>
      <c r="B9" s="7" t="s">
        <v>125</v>
      </c>
      <c r="C9" s="13">
        <v>1527</v>
      </c>
      <c r="D9" s="13">
        <v>317</v>
      </c>
      <c r="E9" s="60">
        <f t="shared" si="0"/>
        <v>1844</v>
      </c>
      <c r="F9" s="82"/>
      <c r="G9" s="87"/>
      <c r="H9" s="77"/>
      <c r="I9" s="77"/>
      <c r="J9" s="97"/>
      <c r="K9" s="5"/>
    </row>
    <row r="10" spans="1:11" ht="15">
      <c r="A10" s="18" t="s">
        <v>126</v>
      </c>
      <c r="B10" s="7" t="s">
        <v>127</v>
      </c>
      <c r="C10" s="13">
        <v>3372</v>
      </c>
      <c r="D10" s="13">
        <v>370</v>
      </c>
      <c r="E10" s="60">
        <f t="shared" si="0"/>
        <v>3742</v>
      </c>
      <c r="F10" s="82"/>
      <c r="G10" s="87"/>
      <c r="H10" s="77"/>
      <c r="I10" s="77"/>
      <c r="J10" s="97"/>
      <c r="K10" s="5"/>
    </row>
    <row r="11" spans="1:11" ht="15">
      <c r="A11" s="18" t="s">
        <v>128</v>
      </c>
      <c r="B11" s="7" t="s">
        <v>129</v>
      </c>
      <c r="C11" s="13">
        <v>3020</v>
      </c>
      <c r="D11" s="13">
        <v>521</v>
      </c>
      <c r="E11" s="60">
        <f t="shared" si="0"/>
        <v>3541</v>
      </c>
      <c r="F11" s="82"/>
      <c r="G11" s="87"/>
      <c r="H11" s="77"/>
      <c r="I11" s="77"/>
      <c r="J11" s="97"/>
      <c r="K11" s="5"/>
    </row>
    <row r="12" spans="1:11" ht="15">
      <c r="A12" s="18" t="s">
        <v>130</v>
      </c>
      <c r="B12" s="7" t="s">
        <v>131</v>
      </c>
      <c r="C12" s="13">
        <v>1779</v>
      </c>
      <c r="D12" s="13">
        <v>251</v>
      </c>
      <c r="E12" s="60">
        <f t="shared" si="0"/>
        <v>2030</v>
      </c>
      <c r="F12" s="82"/>
      <c r="G12" s="87"/>
      <c r="H12" s="77"/>
      <c r="I12" s="77"/>
      <c r="J12" s="97"/>
      <c r="K12" s="5"/>
    </row>
    <row r="13" spans="1:11" ht="15">
      <c r="A13" s="18" t="s">
        <v>132</v>
      </c>
      <c r="B13" s="7" t="s">
        <v>133</v>
      </c>
      <c r="C13" s="13">
        <v>1817</v>
      </c>
      <c r="D13" s="13">
        <v>351</v>
      </c>
      <c r="E13" s="60">
        <f t="shared" si="0"/>
        <v>2168</v>
      </c>
      <c r="F13" s="82"/>
      <c r="G13" s="87"/>
      <c r="H13" s="77"/>
      <c r="I13" s="77"/>
      <c r="J13" s="97"/>
      <c r="K13" s="5"/>
    </row>
    <row r="14" spans="1:11" ht="15">
      <c r="A14" s="18" t="s">
        <v>134</v>
      </c>
      <c r="B14" s="7" t="s">
        <v>135</v>
      </c>
      <c r="C14" s="13">
        <v>1375</v>
      </c>
      <c r="D14" s="13">
        <v>274</v>
      </c>
      <c r="E14" s="60">
        <f t="shared" si="0"/>
        <v>1649</v>
      </c>
      <c r="F14" s="82"/>
      <c r="G14" s="87"/>
      <c r="H14" s="77"/>
      <c r="I14" s="77"/>
      <c r="J14" s="97"/>
      <c r="K14" s="5"/>
    </row>
    <row r="15" spans="1:11" ht="15">
      <c r="A15" s="18" t="s">
        <v>136</v>
      </c>
      <c r="B15" s="7" t="s">
        <v>137</v>
      </c>
      <c r="C15" s="13">
        <v>3210</v>
      </c>
      <c r="D15" s="13">
        <v>535</v>
      </c>
      <c r="E15" s="60">
        <f t="shared" si="0"/>
        <v>3745</v>
      </c>
      <c r="F15" s="82"/>
      <c r="G15" s="87"/>
      <c r="H15" s="77"/>
      <c r="I15" s="77"/>
      <c r="J15" s="97"/>
      <c r="K15" s="5"/>
    </row>
    <row r="16" spans="1:11" ht="15">
      <c r="A16" s="18" t="s">
        <v>138</v>
      </c>
      <c r="B16" s="7" t="s">
        <v>139</v>
      </c>
      <c r="C16" s="13">
        <v>1389</v>
      </c>
      <c r="D16" s="13">
        <v>122</v>
      </c>
      <c r="E16" s="60">
        <f t="shared" si="0"/>
        <v>1511</v>
      </c>
      <c r="F16" s="82"/>
      <c r="G16" s="87"/>
      <c r="H16" s="77"/>
      <c r="I16" s="77"/>
      <c r="J16" s="97"/>
      <c r="K16" s="5"/>
    </row>
    <row r="17" spans="1:11" ht="15">
      <c r="A17" s="18" t="s">
        <v>140</v>
      </c>
      <c r="B17" s="7" t="s">
        <v>141</v>
      </c>
      <c r="C17" s="13">
        <v>1990</v>
      </c>
      <c r="D17" s="13">
        <v>420</v>
      </c>
      <c r="E17" s="60">
        <f t="shared" si="0"/>
        <v>2410</v>
      </c>
      <c r="F17" s="82"/>
      <c r="G17" s="87"/>
      <c r="H17" s="77"/>
      <c r="I17" s="77"/>
      <c r="J17" s="97"/>
      <c r="K17" s="5"/>
    </row>
    <row r="18" spans="1:11" ht="15">
      <c r="A18" s="18" t="s">
        <v>142</v>
      </c>
      <c r="B18" s="7" t="s">
        <v>143</v>
      </c>
      <c r="C18" s="13">
        <v>1732</v>
      </c>
      <c r="D18" s="13">
        <v>362</v>
      </c>
      <c r="E18" s="60">
        <f t="shared" si="0"/>
        <v>2094</v>
      </c>
      <c r="F18" s="82"/>
      <c r="G18" s="87"/>
      <c r="H18" s="77"/>
      <c r="I18" s="77"/>
      <c r="J18" s="97"/>
      <c r="K18" s="5"/>
    </row>
    <row r="19" spans="1:11" ht="15">
      <c r="A19" s="18" t="s">
        <v>144</v>
      </c>
      <c r="B19" s="7" t="s">
        <v>145</v>
      </c>
      <c r="C19" s="13">
        <v>2691</v>
      </c>
      <c r="D19" s="13">
        <v>450</v>
      </c>
      <c r="E19" s="60">
        <f t="shared" si="0"/>
        <v>3141</v>
      </c>
      <c r="F19" s="82"/>
      <c r="G19" s="87"/>
      <c r="H19" s="77"/>
      <c r="I19" s="77"/>
      <c r="J19" s="97"/>
      <c r="K19" s="5"/>
    </row>
    <row r="20" spans="1:11" ht="15">
      <c r="A20" s="18" t="s">
        <v>146</v>
      </c>
      <c r="B20" s="7" t="s">
        <v>147</v>
      </c>
      <c r="C20" s="13">
        <v>1794</v>
      </c>
      <c r="D20" s="13">
        <v>347</v>
      </c>
      <c r="E20" s="60">
        <f t="shared" si="0"/>
        <v>2141</v>
      </c>
      <c r="F20" s="82"/>
      <c r="G20" s="87"/>
      <c r="H20" s="77"/>
      <c r="I20" s="77"/>
      <c r="J20" s="97"/>
      <c r="K20" s="5"/>
    </row>
    <row r="21" spans="1:11" ht="15">
      <c r="A21" s="18" t="s">
        <v>148</v>
      </c>
      <c r="B21" s="7" t="s">
        <v>149</v>
      </c>
      <c r="C21" s="13">
        <v>1116</v>
      </c>
      <c r="D21" s="13">
        <v>364</v>
      </c>
      <c r="E21" s="60">
        <f t="shared" si="0"/>
        <v>1480</v>
      </c>
      <c r="F21" s="82"/>
      <c r="G21" s="87"/>
      <c r="H21" s="77"/>
      <c r="I21" s="77"/>
      <c r="J21" s="97"/>
      <c r="K21" s="5"/>
    </row>
    <row r="22" spans="1:11" ht="15">
      <c r="A22" s="18" t="s">
        <v>150</v>
      </c>
      <c r="B22" s="7" t="s">
        <v>151</v>
      </c>
      <c r="C22" s="13">
        <v>1464</v>
      </c>
      <c r="D22" s="13">
        <v>294</v>
      </c>
      <c r="E22" s="60">
        <f t="shared" si="0"/>
        <v>1758</v>
      </c>
      <c r="F22" s="82"/>
      <c r="G22" s="87"/>
      <c r="H22" s="77"/>
      <c r="I22" s="77"/>
      <c r="J22" s="97"/>
      <c r="K22" s="5"/>
    </row>
    <row r="23" spans="1:11" ht="15">
      <c r="A23" s="18" t="s">
        <v>152</v>
      </c>
      <c r="B23" s="7" t="s">
        <v>153</v>
      </c>
      <c r="C23" s="13">
        <v>2128</v>
      </c>
      <c r="D23" s="13">
        <v>404</v>
      </c>
      <c r="E23" s="60">
        <f t="shared" si="0"/>
        <v>2532</v>
      </c>
      <c r="F23" s="82"/>
      <c r="G23" s="87"/>
      <c r="H23" s="77"/>
      <c r="I23" s="77"/>
      <c r="J23" s="97"/>
      <c r="K23" s="5"/>
    </row>
    <row r="24" spans="1:11" ht="15">
      <c r="A24" s="18" t="s">
        <v>154</v>
      </c>
      <c r="B24" s="7" t="s">
        <v>155</v>
      </c>
      <c r="C24" s="13">
        <v>2250</v>
      </c>
      <c r="D24" s="13">
        <v>342</v>
      </c>
      <c r="E24" s="60">
        <f t="shared" si="0"/>
        <v>2592</v>
      </c>
      <c r="F24" s="82"/>
      <c r="G24" s="87"/>
      <c r="H24" s="77"/>
      <c r="I24" s="77"/>
      <c r="J24" s="97"/>
      <c r="K24" s="5"/>
    </row>
    <row r="25" spans="1:11" ht="15">
      <c r="A25" s="18" t="s">
        <v>156</v>
      </c>
      <c r="B25" s="7" t="s">
        <v>157</v>
      </c>
      <c r="C25" s="13">
        <v>1779</v>
      </c>
      <c r="D25" s="13">
        <v>300</v>
      </c>
      <c r="E25" s="60">
        <f t="shared" si="0"/>
        <v>2079</v>
      </c>
      <c r="F25" s="82"/>
      <c r="G25" s="87"/>
      <c r="H25" s="77"/>
      <c r="I25" s="77"/>
      <c r="J25" s="97"/>
      <c r="K25" s="5"/>
    </row>
    <row r="26" spans="1:11" ht="15">
      <c r="A26" s="18" t="s">
        <v>158</v>
      </c>
      <c r="B26" s="7" t="s">
        <v>159</v>
      </c>
      <c r="C26" s="13">
        <v>2397</v>
      </c>
      <c r="D26" s="13">
        <v>510</v>
      </c>
      <c r="E26" s="60">
        <f t="shared" si="0"/>
        <v>2907</v>
      </c>
      <c r="F26" s="82"/>
      <c r="G26" s="87"/>
      <c r="H26" s="77"/>
      <c r="I26" s="77"/>
      <c r="J26" s="97"/>
      <c r="K26" s="5"/>
    </row>
    <row r="27" spans="1:11" ht="15">
      <c r="A27" s="18" t="s">
        <v>160</v>
      </c>
      <c r="B27" s="7" t="s">
        <v>161</v>
      </c>
      <c r="C27" s="13">
        <v>1825</v>
      </c>
      <c r="D27" s="13">
        <v>361</v>
      </c>
      <c r="E27" s="60">
        <f t="shared" si="0"/>
        <v>2186</v>
      </c>
      <c r="F27" s="82"/>
      <c r="G27" s="87"/>
      <c r="H27" s="77"/>
      <c r="I27" s="77"/>
      <c r="J27" s="97"/>
      <c r="K27" s="5"/>
    </row>
    <row r="28" spans="1:11" ht="15">
      <c r="A28" s="18" t="s">
        <v>162</v>
      </c>
      <c r="B28" s="7" t="s">
        <v>163</v>
      </c>
      <c r="C28" s="13">
        <v>1941</v>
      </c>
      <c r="D28" s="13">
        <v>343</v>
      </c>
      <c r="E28" s="60">
        <f t="shared" si="0"/>
        <v>2284</v>
      </c>
      <c r="F28" s="82"/>
      <c r="G28" s="87"/>
      <c r="H28" s="77"/>
      <c r="I28" s="77"/>
      <c r="J28" s="97"/>
      <c r="K28" s="5"/>
    </row>
    <row r="29" spans="1:11" ht="15">
      <c r="A29" s="18" t="s">
        <v>164</v>
      </c>
      <c r="B29" s="7" t="s">
        <v>165</v>
      </c>
      <c r="C29" s="13">
        <v>1931</v>
      </c>
      <c r="D29" s="13">
        <v>289</v>
      </c>
      <c r="E29" s="60">
        <f t="shared" si="0"/>
        <v>2220</v>
      </c>
      <c r="F29" s="82"/>
      <c r="G29" s="87"/>
      <c r="H29" s="77"/>
      <c r="I29" s="77"/>
      <c r="J29" s="97"/>
      <c r="K29" s="5"/>
    </row>
    <row r="30" spans="1:11" ht="15">
      <c r="A30" s="18" t="s">
        <v>166</v>
      </c>
      <c r="B30" s="7" t="s">
        <v>167</v>
      </c>
      <c r="C30" s="13">
        <v>1930</v>
      </c>
      <c r="D30" s="13">
        <v>335</v>
      </c>
      <c r="E30" s="60">
        <f t="shared" si="0"/>
        <v>2265</v>
      </c>
      <c r="F30" s="82"/>
      <c r="G30" s="87"/>
      <c r="H30" s="77"/>
      <c r="I30" s="77"/>
      <c r="J30" s="97"/>
      <c r="K30" s="5"/>
    </row>
    <row r="31" spans="1:11" ht="15">
      <c r="A31" s="18" t="s">
        <v>168</v>
      </c>
      <c r="B31" s="7" t="s">
        <v>169</v>
      </c>
      <c r="C31" s="13">
        <v>1850</v>
      </c>
      <c r="D31" s="13">
        <v>421</v>
      </c>
      <c r="E31" s="60">
        <f t="shared" si="0"/>
        <v>2271</v>
      </c>
      <c r="F31" s="82"/>
      <c r="G31" s="87"/>
      <c r="H31" s="77"/>
      <c r="I31" s="77"/>
      <c r="J31" s="97"/>
      <c r="K31" s="5"/>
    </row>
    <row r="32" spans="1:11" ht="15">
      <c r="A32" s="18" t="s">
        <v>170</v>
      </c>
      <c r="B32" s="7" t="s">
        <v>171</v>
      </c>
      <c r="C32" s="13">
        <v>3121</v>
      </c>
      <c r="D32" s="13">
        <v>525</v>
      </c>
      <c r="E32" s="60">
        <f t="shared" si="0"/>
        <v>3646</v>
      </c>
      <c r="F32" s="82"/>
      <c r="G32" s="87"/>
      <c r="H32" s="77"/>
      <c r="I32" s="77"/>
      <c r="J32" s="97"/>
      <c r="K32" s="5"/>
    </row>
    <row r="33" spans="1:11" ht="15">
      <c r="A33" s="18" t="s">
        <v>172</v>
      </c>
      <c r="B33" s="7" t="s">
        <v>173</v>
      </c>
      <c r="C33" s="13">
        <v>1577</v>
      </c>
      <c r="D33" s="13">
        <v>299</v>
      </c>
      <c r="E33" s="60">
        <f t="shared" si="0"/>
        <v>1876</v>
      </c>
      <c r="F33" s="82"/>
      <c r="G33" s="87"/>
      <c r="H33" s="77"/>
      <c r="I33" s="77"/>
      <c r="J33" s="97"/>
      <c r="K33" s="5"/>
    </row>
    <row r="34" spans="1:11" ht="15">
      <c r="A34" s="18" t="s">
        <v>174</v>
      </c>
      <c r="B34" s="7" t="s">
        <v>175</v>
      </c>
      <c r="C34" s="13">
        <v>1986</v>
      </c>
      <c r="D34" s="13">
        <v>354</v>
      </c>
      <c r="E34" s="60">
        <f t="shared" si="0"/>
        <v>2340</v>
      </c>
      <c r="F34" s="82"/>
      <c r="G34" s="87"/>
      <c r="H34" s="77"/>
      <c r="I34" s="77"/>
      <c r="J34" s="97"/>
      <c r="K34" s="5"/>
    </row>
    <row r="35" spans="1:11" ht="15">
      <c r="A35" s="18" t="s">
        <v>176</v>
      </c>
      <c r="B35" s="7" t="s">
        <v>177</v>
      </c>
      <c r="C35" s="13">
        <v>1539</v>
      </c>
      <c r="D35" s="13">
        <v>210</v>
      </c>
      <c r="E35" s="60">
        <f t="shared" si="0"/>
        <v>1749</v>
      </c>
      <c r="F35" s="82"/>
      <c r="G35" s="87"/>
      <c r="H35" s="77"/>
      <c r="I35" s="77"/>
      <c r="J35" s="97"/>
      <c r="K35" s="5"/>
    </row>
    <row r="36" spans="1:11" ht="15">
      <c r="A36" s="18" t="s">
        <v>178</v>
      </c>
      <c r="B36" s="7" t="s">
        <v>236</v>
      </c>
      <c r="C36" s="13">
        <v>1546</v>
      </c>
      <c r="D36" s="13">
        <v>400</v>
      </c>
      <c r="E36" s="60">
        <f t="shared" si="0"/>
        <v>1946</v>
      </c>
      <c r="F36" s="83"/>
      <c r="G36" s="87"/>
      <c r="H36" s="77"/>
      <c r="I36" s="77"/>
      <c r="J36" s="97"/>
      <c r="K36" s="5"/>
    </row>
    <row r="37" spans="1:11" ht="15.75">
      <c r="A37" s="98" t="s">
        <v>202</v>
      </c>
      <c r="B37" s="99"/>
      <c r="C37" s="14">
        <f>SUM(C8:C36)</f>
        <v>58626</v>
      </c>
      <c r="D37" s="14">
        <f>SUM(D8:D36)</f>
        <v>10480</v>
      </c>
      <c r="E37" s="14">
        <f>SUM(E8:E36)</f>
        <v>69106</v>
      </c>
      <c r="F37" s="13"/>
      <c r="G37" s="87"/>
      <c r="H37" s="77"/>
      <c r="I37" s="78"/>
      <c r="J37" s="97"/>
      <c r="K37" s="5"/>
    </row>
    <row r="38" spans="1:11" ht="15.75">
      <c r="A38" s="66" t="s">
        <v>214</v>
      </c>
      <c r="B38" s="66"/>
      <c r="C38" s="66"/>
      <c r="D38" s="66"/>
      <c r="E38" s="66"/>
      <c r="F38" s="14"/>
      <c r="G38" s="28">
        <v>29</v>
      </c>
      <c r="H38" s="29"/>
      <c r="I38" s="19">
        <v>40</v>
      </c>
      <c r="J38" s="17">
        <f>I38-G38</f>
        <v>11</v>
      </c>
      <c r="K38" s="5"/>
    </row>
    <row r="39" spans="1:11" ht="15.75">
      <c r="A39" s="23"/>
      <c r="B39" s="23"/>
      <c r="C39" s="23"/>
      <c r="D39" s="23"/>
      <c r="E39" s="23"/>
      <c r="F39" s="20"/>
      <c r="G39" s="20"/>
      <c r="H39" s="21"/>
      <c r="I39" s="21"/>
      <c r="J39" s="22"/>
      <c r="K39" s="5"/>
    </row>
    <row r="40" spans="1:11" ht="15.75">
      <c r="A40" s="10"/>
      <c r="B40" s="10" t="s">
        <v>179</v>
      </c>
      <c r="C40" s="20"/>
      <c r="D40" s="20"/>
      <c r="E40" s="20"/>
      <c r="F40" s="20"/>
      <c r="G40" s="20"/>
      <c r="H40" s="22"/>
      <c r="I40" s="22"/>
      <c r="J40" s="22"/>
      <c r="K40" s="5"/>
    </row>
    <row r="41" spans="1:11" ht="34.5" customHeight="1">
      <c r="A41" s="65" t="s">
        <v>207</v>
      </c>
      <c r="B41" s="89" t="s">
        <v>217</v>
      </c>
      <c r="C41" s="93" t="s">
        <v>201</v>
      </c>
      <c r="D41" s="93"/>
      <c r="E41" s="93"/>
      <c r="F41" s="14" t="s">
        <v>200</v>
      </c>
      <c r="G41" s="79" t="s">
        <v>216</v>
      </c>
      <c r="H41" s="56" t="s">
        <v>229</v>
      </c>
      <c r="I41" s="90" t="s">
        <v>228</v>
      </c>
      <c r="J41" s="92" t="s">
        <v>226</v>
      </c>
      <c r="K41" s="5"/>
    </row>
    <row r="42" spans="1:11" ht="15.75" customHeight="1">
      <c r="A42" s="65"/>
      <c r="B42" s="89"/>
      <c r="C42" s="14" t="s">
        <v>203</v>
      </c>
      <c r="D42" s="14" t="s">
        <v>204</v>
      </c>
      <c r="E42" s="14" t="s">
        <v>205</v>
      </c>
      <c r="F42" s="14">
        <v>28660</v>
      </c>
      <c r="G42" s="80"/>
      <c r="H42" s="57">
        <v>1800</v>
      </c>
      <c r="I42" s="91"/>
      <c r="J42" s="92"/>
      <c r="K42" s="5"/>
    </row>
    <row r="43" spans="1:11" ht="15">
      <c r="A43" s="26" t="s">
        <v>122</v>
      </c>
      <c r="B43" s="6" t="s">
        <v>180</v>
      </c>
      <c r="C43" s="15">
        <v>2465</v>
      </c>
      <c r="D43" s="15">
        <v>263</v>
      </c>
      <c r="E43" s="61">
        <f aca="true" t="shared" si="1" ref="E43:E52">C43+D43</f>
        <v>2728</v>
      </c>
      <c r="F43" s="82"/>
      <c r="G43" s="81"/>
      <c r="H43" s="76">
        <f>F42/H42</f>
        <v>15.922222222222222</v>
      </c>
      <c r="I43" s="76">
        <v>15</v>
      </c>
      <c r="J43" s="76">
        <f>I43-F54</f>
        <v>5</v>
      </c>
      <c r="K43" s="5"/>
    </row>
    <row r="44" spans="1:11" ht="15">
      <c r="A44" s="18" t="s">
        <v>124</v>
      </c>
      <c r="B44" s="7" t="s">
        <v>181</v>
      </c>
      <c r="C44" s="13">
        <v>1384</v>
      </c>
      <c r="D44" s="13">
        <v>215</v>
      </c>
      <c r="E44" s="60">
        <f t="shared" si="1"/>
        <v>1599</v>
      </c>
      <c r="F44" s="82"/>
      <c r="G44" s="82"/>
      <c r="H44" s="77"/>
      <c r="I44" s="77"/>
      <c r="J44" s="77"/>
      <c r="K44" s="5"/>
    </row>
    <row r="45" spans="1:11" ht="15">
      <c r="A45" s="18" t="s">
        <v>126</v>
      </c>
      <c r="B45" s="7" t="s">
        <v>182</v>
      </c>
      <c r="C45" s="13">
        <v>1392</v>
      </c>
      <c r="D45" s="13">
        <v>408</v>
      </c>
      <c r="E45" s="60">
        <f t="shared" si="1"/>
        <v>1800</v>
      </c>
      <c r="F45" s="82"/>
      <c r="G45" s="82"/>
      <c r="H45" s="77"/>
      <c r="I45" s="77"/>
      <c r="J45" s="77"/>
      <c r="K45" s="5"/>
    </row>
    <row r="46" spans="1:11" ht="15">
      <c r="A46" s="18" t="s">
        <v>128</v>
      </c>
      <c r="B46" s="7" t="s">
        <v>183</v>
      </c>
      <c r="C46" s="13">
        <v>2521</v>
      </c>
      <c r="D46" s="13">
        <v>218</v>
      </c>
      <c r="E46" s="60">
        <f t="shared" si="1"/>
        <v>2739</v>
      </c>
      <c r="F46" s="82"/>
      <c r="G46" s="82"/>
      <c r="H46" s="77"/>
      <c r="I46" s="77"/>
      <c r="J46" s="77"/>
      <c r="K46" s="5"/>
    </row>
    <row r="47" spans="1:11" ht="15">
      <c r="A47" s="18" t="s">
        <v>130</v>
      </c>
      <c r="B47" s="7" t="s">
        <v>184</v>
      </c>
      <c r="C47" s="13">
        <v>2683</v>
      </c>
      <c r="D47" s="13">
        <v>282</v>
      </c>
      <c r="E47" s="60">
        <f t="shared" si="1"/>
        <v>2965</v>
      </c>
      <c r="F47" s="82"/>
      <c r="G47" s="82"/>
      <c r="H47" s="77"/>
      <c r="I47" s="77"/>
      <c r="J47" s="77"/>
      <c r="K47" s="5"/>
    </row>
    <row r="48" spans="1:11" ht="15">
      <c r="A48" s="18" t="s">
        <v>132</v>
      </c>
      <c r="B48" s="7" t="s">
        <v>185</v>
      </c>
      <c r="C48" s="13">
        <v>1970</v>
      </c>
      <c r="D48" s="13">
        <v>394</v>
      </c>
      <c r="E48" s="60">
        <f t="shared" si="1"/>
        <v>2364</v>
      </c>
      <c r="F48" s="82"/>
      <c r="G48" s="82"/>
      <c r="H48" s="77"/>
      <c r="I48" s="77"/>
      <c r="J48" s="77"/>
      <c r="K48" s="5"/>
    </row>
    <row r="49" spans="1:11" ht="15">
      <c r="A49" s="18" t="s">
        <v>134</v>
      </c>
      <c r="B49" s="7" t="s">
        <v>186</v>
      </c>
      <c r="C49" s="13">
        <v>1450</v>
      </c>
      <c r="D49" s="13">
        <v>336</v>
      </c>
      <c r="E49" s="60">
        <f t="shared" si="1"/>
        <v>1786</v>
      </c>
      <c r="F49" s="82"/>
      <c r="G49" s="82"/>
      <c r="H49" s="77"/>
      <c r="I49" s="77"/>
      <c r="J49" s="77"/>
      <c r="K49" s="5"/>
    </row>
    <row r="50" spans="1:11" ht="15">
      <c r="A50" s="18" t="s">
        <v>136</v>
      </c>
      <c r="B50" s="7" t="s">
        <v>187</v>
      </c>
      <c r="C50" s="13">
        <v>1923</v>
      </c>
      <c r="D50" s="13">
        <v>286</v>
      </c>
      <c r="E50" s="60">
        <f t="shared" si="1"/>
        <v>2209</v>
      </c>
      <c r="F50" s="82"/>
      <c r="G50" s="82"/>
      <c r="H50" s="77"/>
      <c r="I50" s="77"/>
      <c r="J50" s="77"/>
      <c r="K50" s="5"/>
    </row>
    <row r="51" spans="1:11" ht="15">
      <c r="A51" s="18" t="s">
        <v>138</v>
      </c>
      <c r="B51" s="7" t="s">
        <v>188</v>
      </c>
      <c r="C51" s="13">
        <v>2722</v>
      </c>
      <c r="D51" s="13">
        <v>364</v>
      </c>
      <c r="E51" s="60">
        <f t="shared" si="1"/>
        <v>3086</v>
      </c>
      <c r="F51" s="82"/>
      <c r="G51" s="82"/>
      <c r="H51" s="77"/>
      <c r="I51" s="77"/>
      <c r="J51" s="77"/>
      <c r="K51" s="5"/>
    </row>
    <row r="52" spans="1:11" ht="15">
      <c r="A52" s="18" t="s">
        <v>140</v>
      </c>
      <c r="B52" s="7" t="s">
        <v>189</v>
      </c>
      <c r="C52" s="13">
        <v>1802</v>
      </c>
      <c r="D52" s="13">
        <v>174</v>
      </c>
      <c r="E52" s="60">
        <f t="shared" si="1"/>
        <v>1976</v>
      </c>
      <c r="F52" s="82"/>
      <c r="G52" s="82"/>
      <c r="H52" s="77"/>
      <c r="I52" s="77"/>
      <c r="J52" s="77"/>
      <c r="K52" s="5"/>
    </row>
    <row r="53" spans="1:11" ht="15.75">
      <c r="A53" s="98" t="s">
        <v>206</v>
      </c>
      <c r="B53" s="99"/>
      <c r="C53" s="14">
        <f>SUM(C43:C52)</f>
        <v>20312</v>
      </c>
      <c r="D53" s="14">
        <f>SUM(D43:D52)</f>
        <v>2940</v>
      </c>
      <c r="E53" s="14">
        <f>SUM(E43:E52)</f>
        <v>23252</v>
      </c>
      <c r="F53" s="83"/>
      <c r="G53" s="82"/>
      <c r="H53" s="77"/>
      <c r="I53" s="77"/>
      <c r="J53" s="77"/>
      <c r="K53" s="5"/>
    </row>
    <row r="54" spans="1:11" ht="15.75">
      <c r="A54" s="89" t="s">
        <v>215</v>
      </c>
      <c r="B54" s="89"/>
      <c r="C54" s="89"/>
      <c r="D54" s="89"/>
      <c r="E54" s="89"/>
      <c r="F54" s="14">
        <v>10</v>
      </c>
      <c r="G54" s="83"/>
      <c r="H54" s="78"/>
      <c r="I54" s="78"/>
      <c r="J54" s="78"/>
      <c r="K54" s="5"/>
    </row>
    <row r="55" spans="1:11" ht="15.75">
      <c r="A55" s="89" t="s">
        <v>214</v>
      </c>
      <c r="B55" s="89"/>
      <c r="C55" s="89"/>
      <c r="D55" s="89"/>
      <c r="E55" s="89"/>
      <c r="F55" s="14"/>
      <c r="G55" s="14">
        <v>10</v>
      </c>
      <c r="H55" s="19">
        <f>H43-F54</f>
        <v>5.9222222222222225</v>
      </c>
      <c r="I55" s="19">
        <v>15</v>
      </c>
      <c r="J55" s="36">
        <f>I55-G55</f>
        <v>5</v>
      </c>
      <c r="K55" s="5"/>
    </row>
    <row r="56" spans="1:11" ht="15.75">
      <c r="A56" s="10"/>
      <c r="B56" s="10"/>
      <c r="C56" s="10"/>
      <c r="D56" s="10"/>
      <c r="E56" s="10"/>
      <c r="F56" s="20"/>
      <c r="G56" s="20"/>
      <c r="H56" s="21"/>
      <c r="I56" s="21"/>
      <c r="J56" s="22"/>
      <c r="K56" s="5"/>
    </row>
    <row r="57" spans="1:11" ht="15.75">
      <c r="A57" s="10"/>
      <c r="B57" s="10" t="s">
        <v>190</v>
      </c>
      <c r="C57" s="20"/>
      <c r="D57" s="20"/>
      <c r="E57" s="20"/>
      <c r="F57" s="24"/>
      <c r="G57" s="24"/>
      <c r="H57" s="22"/>
      <c r="I57" s="22"/>
      <c r="J57" s="22"/>
      <c r="K57" s="5"/>
    </row>
    <row r="58" spans="1:11" ht="30.75">
      <c r="A58" s="89" t="s">
        <v>208</v>
      </c>
      <c r="B58" s="89" t="s">
        <v>217</v>
      </c>
      <c r="C58" s="93" t="s">
        <v>201</v>
      </c>
      <c r="D58" s="93"/>
      <c r="E58" s="93"/>
      <c r="F58" s="14" t="s">
        <v>200</v>
      </c>
      <c r="G58" s="79" t="s">
        <v>216</v>
      </c>
      <c r="H58" s="56" t="s">
        <v>229</v>
      </c>
      <c r="I58" s="90" t="s">
        <v>228</v>
      </c>
      <c r="J58" s="92" t="s">
        <v>226</v>
      </c>
      <c r="K58" s="5"/>
    </row>
    <row r="59" spans="1:11" ht="15.75">
      <c r="A59" s="89"/>
      <c r="B59" s="89"/>
      <c r="C59" s="14" t="s">
        <v>203</v>
      </c>
      <c r="D59" s="14" t="s">
        <v>204</v>
      </c>
      <c r="E59" s="14" t="s">
        <v>205</v>
      </c>
      <c r="F59" s="14">
        <v>6756</v>
      </c>
      <c r="G59" s="80"/>
      <c r="H59" s="58">
        <v>1800</v>
      </c>
      <c r="I59" s="91"/>
      <c r="J59" s="92"/>
      <c r="K59" s="5"/>
    </row>
    <row r="60" spans="1:11" ht="15">
      <c r="A60" s="7" t="s">
        <v>122</v>
      </c>
      <c r="B60" s="7" t="s">
        <v>191</v>
      </c>
      <c r="C60" s="13">
        <v>2119</v>
      </c>
      <c r="D60" s="13">
        <v>222</v>
      </c>
      <c r="E60" s="60">
        <f>C60+D60</f>
        <v>2341</v>
      </c>
      <c r="F60" s="13"/>
      <c r="G60" s="13"/>
      <c r="H60" s="76">
        <f>F59/H59</f>
        <v>3.7533333333333334</v>
      </c>
      <c r="I60" s="76">
        <v>4</v>
      </c>
      <c r="J60" s="76">
        <v>1</v>
      </c>
      <c r="K60" s="5"/>
    </row>
    <row r="61" spans="1:11" ht="15">
      <c r="A61" s="7" t="s">
        <v>124</v>
      </c>
      <c r="B61" s="7" t="s">
        <v>192</v>
      </c>
      <c r="C61" s="13">
        <v>1367</v>
      </c>
      <c r="D61" s="13">
        <v>179</v>
      </c>
      <c r="E61" s="60">
        <f>C61+D61</f>
        <v>1546</v>
      </c>
      <c r="F61" s="13"/>
      <c r="G61" s="13"/>
      <c r="H61" s="77"/>
      <c r="I61" s="77"/>
      <c r="J61" s="77"/>
      <c r="K61" s="5"/>
    </row>
    <row r="62" spans="1:11" ht="15">
      <c r="A62" s="7" t="s">
        <v>126</v>
      </c>
      <c r="B62" s="7" t="s">
        <v>193</v>
      </c>
      <c r="C62" s="13">
        <v>2365</v>
      </c>
      <c r="D62" s="13">
        <v>179</v>
      </c>
      <c r="E62" s="60">
        <f>C62+D62</f>
        <v>2544</v>
      </c>
      <c r="F62" s="13"/>
      <c r="G62" s="13"/>
      <c r="H62" s="77"/>
      <c r="I62" s="77"/>
      <c r="J62" s="77"/>
      <c r="K62" s="5"/>
    </row>
    <row r="63" spans="1:11" ht="15.75">
      <c r="A63" s="89" t="s">
        <v>209</v>
      </c>
      <c r="B63" s="89"/>
      <c r="C63" s="14">
        <f>SUM(C60:C62)</f>
        <v>5851</v>
      </c>
      <c r="D63" s="14">
        <f>SUM(D60:D62)</f>
        <v>580</v>
      </c>
      <c r="E63" s="14">
        <f>SUM(E60:E62)</f>
        <v>6431</v>
      </c>
      <c r="F63" s="13"/>
      <c r="G63" s="13"/>
      <c r="H63" s="77"/>
      <c r="I63" s="77"/>
      <c r="J63" s="77"/>
      <c r="K63" s="5"/>
    </row>
    <row r="64" spans="1:11" ht="15.75">
      <c r="A64" s="89" t="s">
        <v>210</v>
      </c>
      <c r="B64" s="89"/>
      <c r="C64" s="14"/>
      <c r="D64" s="14"/>
      <c r="E64" s="14"/>
      <c r="F64" s="13">
        <f>F59-E63</f>
        <v>325</v>
      </c>
      <c r="G64" s="13"/>
      <c r="H64" s="77"/>
      <c r="I64" s="77"/>
      <c r="J64" s="77"/>
      <c r="K64" s="5"/>
    </row>
    <row r="65" spans="1:11" ht="15.75">
      <c r="A65" s="89" t="s">
        <v>215</v>
      </c>
      <c r="B65" s="89"/>
      <c r="C65" s="89"/>
      <c r="D65" s="89"/>
      <c r="E65" s="89"/>
      <c r="F65" s="13">
        <v>3</v>
      </c>
      <c r="G65" s="13"/>
      <c r="H65" s="78"/>
      <c r="I65" s="78"/>
      <c r="J65" s="78"/>
      <c r="K65" s="5"/>
    </row>
    <row r="66" spans="1:11" ht="15.75">
      <c r="A66" s="89" t="s">
        <v>214</v>
      </c>
      <c r="B66" s="89"/>
      <c r="C66" s="89"/>
      <c r="D66" s="89"/>
      <c r="E66" s="89"/>
      <c r="F66" s="13"/>
      <c r="G66" s="13">
        <v>3</v>
      </c>
      <c r="H66" s="17">
        <f>F59/H59</f>
        <v>3.7533333333333334</v>
      </c>
      <c r="I66" s="17">
        <v>4</v>
      </c>
      <c r="J66" s="17">
        <v>1</v>
      </c>
      <c r="K66" s="5"/>
    </row>
    <row r="67" spans="1:11" ht="15.75">
      <c r="A67" s="10"/>
      <c r="B67" s="10"/>
      <c r="C67" s="20"/>
      <c r="D67" s="20"/>
      <c r="E67" s="20"/>
      <c r="F67" s="24"/>
      <c r="G67" s="24"/>
      <c r="H67" s="22"/>
      <c r="I67" s="22"/>
      <c r="J67" s="22"/>
      <c r="K67" s="25"/>
    </row>
    <row r="68" spans="1:11" ht="15.75">
      <c r="A68" s="10"/>
      <c r="B68" s="10"/>
      <c r="C68" s="20"/>
      <c r="D68" s="20"/>
      <c r="E68" s="20"/>
      <c r="F68" s="24"/>
      <c r="G68" s="24"/>
      <c r="H68" s="22"/>
      <c r="I68" s="22"/>
      <c r="J68" s="22"/>
      <c r="K68" s="25"/>
    </row>
    <row r="69" spans="1:11" ht="15.75">
      <c r="A69" s="10"/>
      <c r="B69" s="10"/>
      <c r="C69" s="20"/>
      <c r="D69" s="20"/>
      <c r="E69" s="20"/>
      <c r="F69" s="24"/>
      <c r="G69" s="24"/>
      <c r="H69" s="22"/>
      <c r="I69" s="22"/>
      <c r="J69" s="22"/>
      <c r="K69" s="25"/>
    </row>
    <row r="70" spans="1:11" s="2" customFormat="1" ht="15.75">
      <c r="A70" s="10"/>
      <c r="B70" s="10" t="s">
        <v>194</v>
      </c>
      <c r="C70" s="20"/>
      <c r="D70" s="20"/>
      <c r="E70" s="20"/>
      <c r="F70" s="24"/>
      <c r="G70" s="24"/>
      <c r="H70" s="22"/>
      <c r="I70" s="22"/>
      <c r="J70" s="22"/>
      <c r="K70" s="25"/>
    </row>
    <row r="71" spans="1:11" ht="30.75">
      <c r="A71" s="94" t="s">
        <v>208</v>
      </c>
      <c r="B71" s="89" t="s">
        <v>217</v>
      </c>
      <c r="C71" s="93" t="s">
        <v>201</v>
      </c>
      <c r="D71" s="93"/>
      <c r="E71" s="93"/>
      <c r="F71" s="14" t="s">
        <v>200</v>
      </c>
      <c r="G71" s="84" t="s">
        <v>216</v>
      </c>
      <c r="H71" s="56" t="s">
        <v>229</v>
      </c>
      <c r="I71" s="90" t="s">
        <v>228</v>
      </c>
      <c r="J71" s="92" t="s">
        <v>226</v>
      </c>
      <c r="K71" s="5"/>
    </row>
    <row r="72" spans="1:11" ht="15.75">
      <c r="A72" s="95"/>
      <c r="B72" s="89"/>
      <c r="C72" s="14" t="s">
        <v>203</v>
      </c>
      <c r="D72" s="14" t="s">
        <v>204</v>
      </c>
      <c r="E72" s="14" t="s">
        <v>205</v>
      </c>
      <c r="F72" s="14">
        <v>7696</v>
      </c>
      <c r="G72" s="85"/>
      <c r="H72" s="58">
        <v>1800</v>
      </c>
      <c r="I72" s="91"/>
      <c r="J72" s="92"/>
      <c r="K72" s="5"/>
    </row>
    <row r="73" spans="1:11" ht="15">
      <c r="A73" s="7" t="s">
        <v>122</v>
      </c>
      <c r="B73" s="7" t="s">
        <v>195</v>
      </c>
      <c r="C73" s="13">
        <v>2131</v>
      </c>
      <c r="D73" s="13">
        <v>317</v>
      </c>
      <c r="E73" s="60">
        <f>C73+D73</f>
        <v>2448</v>
      </c>
      <c r="F73" s="13"/>
      <c r="G73" s="86">
        <v>3</v>
      </c>
      <c r="H73" s="76">
        <f>F72/H72</f>
        <v>4.275555555555556</v>
      </c>
      <c r="I73" s="76">
        <v>4</v>
      </c>
      <c r="J73" s="76">
        <f>I73-G73</f>
        <v>1</v>
      </c>
      <c r="K73" s="5"/>
    </row>
    <row r="74" spans="1:11" ht="15">
      <c r="A74" s="7" t="s">
        <v>124</v>
      </c>
      <c r="B74" s="7" t="s">
        <v>196</v>
      </c>
      <c r="C74" s="13">
        <v>2411</v>
      </c>
      <c r="D74" s="13">
        <v>403</v>
      </c>
      <c r="E74" s="60">
        <f>C74+D74</f>
        <v>2814</v>
      </c>
      <c r="F74" s="13"/>
      <c r="G74" s="87"/>
      <c r="H74" s="77"/>
      <c r="I74" s="77"/>
      <c r="J74" s="77"/>
      <c r="K74" s="5"/>
    </row>
    <row r="75" spans="1:11" ht="15">
      <c r="A75" s="7" t="s">
        <v>126</v>
      </c>
      <c r="B75" s="7" t="s">
        <v>237</v>
      </c>
      <c r="C75" s="13">
        <v>829</v>
      </c>
      <c r="D75" s="13">
        <v>142</v>
      </c>
      <c r="E75" s="60">
        <f>C75+D75</f>
        <v>971</v>
      </c>
      <c r="F75" s="13"/>
      <c r="G75" s="87"/>
      <c r="H75" s="77"/>
      <c r="I75" s="77"/>
      <c r="J75" s="77"/>
      <c r="K75" s="5"/>
    </row>
    <row r="76" spans="1:11" ht="15.75">
      <c r="A76" s="98" t="s">
        <v>211</v>
      </c>
      <c r="B76" s="99"/>
      <c r="C76" s="14">
        <f>SUM(C73:C75)</f>
        <v>5371</v>
      </c>
      <c r="D76" s="14">
        <f>SUM(D73:D75)</f>
        <v>862</v>
      </c>
      <c r="E76" s="14">
        <f>C76+D76</f>
        <v>6233</v>
      </c>
      <c r="F76" s="13"/>
      <c r="G76" s="88"/>
      <c r="H76" s="78"/>
      <c r="I76" s="78"/>
      <c r="J76" s="78"/>
      <c r="K76" s="5"/>
    </row>
    <row r="77" spans="1:11" ht="15.75">
      <c r="A77" s="89" t="s">
        <v>215</v>
      </c>
      <c r="B77" s="89"/>
      <c r="C77" s="89"/>
      <c r="D77" s="89"/>
      <c r="E77" s="89"/>
      <c r="F77" s="14">
        <v>3</v>
      </c>
      <c r="G77" s="14">
        <v>3</v>
      </c>
      <c r="H77" s="17"/>
      <c r="I77" s="17"/>
      <c r="J77" s="17"/>
      <c r="K77" s="5"/>
    </row>
    <row r="78" spans="1:11" ht="15.75">
      <c r="A78" s="89" t="s">
        <v>214</v>
      </c>
      <c r="B78" s="89"/>
      <c r="C78" s="89"/>
      <c r="D78" s="89"/>
      <c r="E78" s="89"/>
      <c r="F78" s="14"/>
      <c r="G78" s="14">
        <v>3</v>
      </c>
      <c r="H78" s="17"/>
      <c r="I78" s="17">
        <v>4</v>
      </c>
      <c r="J78" s="17">
        <f>I78-G78</f>
        <v>1</v>
      </c>
      <c r="K78" s="5"/>
    </row>
    <row r="79" spans="1:11" ht="15.75">
      <c r="A79" s="10"/>
      <c r="B79" s="10"/>
      <c r="C79" s="10"/>
      <c r="D79" s="10"/>
      <c r="E79" s="10"/>
      <c r="F79" s="20"/>
      <c r="G79" s="20"/>
      <c r="H79" s="22"/>
      <c r="I79" s="22"/>
      <c r="J79" s="22"/>
      <c r="K79" s="5"/>
    </row>
    <row r="80" spans="1:11" ht="15.75">
      <c r="A80" s="30"/>
      <c r="B80" s="30" t="s">
        <v>197</v>
      </c>
      <c r="C80" s="30"/>
      <c r="D80" s="30"/>
      <c r="E80" s="30"/>
      <c r="F80" s="24"/>
      <c r="G80" s="24"/>
      <c r="H80" s="22"/>
      <c r="I80" s="22"/>
      <c r="J80" s="22"/>
      <c r="K80" s="5"/>
    </row>
    <row r="81" spans="1:11" ht="30.75">
      <c r="A81" s="100"/>
      <c r="B81" s="89" t="s">
        <v>217</v>
      </c>
      <c r="C81" s="93" t="s">
        <v>201</v>
      </c>
      <c r="D81" s="93"/>
      <c r="E81" s="93"/>
      <c r="F81" s="14" t="s">
        <v>200</v>
      </c>
      <c r="G81" s="79" t="s">
        <v>216</v>
      </c>
      <c r="H81" s="56" t="s">
        <v>229</v>
      </c>
      <c r="I81" s="90" t="s">
        <v>228</v>
      </c>
      <c r="J81" s="92" t="s">
        <v>226</v>
      </c>
      <c r="K81" s="5"/>
    </row>
    <row r="82" spans="1:11" ht="15.75">
      <c r="A82" s="100"/>
      <c r="B82" s="89"/>
      <c r="C82" s="14" t="s">
        <v>203</v>
      </c>
      <c r="D82" s="14" t="s">
        <v>204</v>
      </c>
      <c r="E82" s="14" t="s">
        <v>205</v>
      </c>
      <c r="F82" s="14">
        <v>6794</v>
      </c>
      <c r="G82" s="80"/>
      <c r="H82" s="13">
        <v>1800</v>
      </c>
      <c r="I82" s="91"/>
      <c r="J82" s="92"/>
      <c r="K82" s="5"/>
    </row>
    <row r="83" spans="1:11" ht="15">
      <c r="A83" s="7" t="s">
        <v>122</v>
      </c>
      <c r="B83" s="8" t="s">
        <v>198</v>
      </c>
      <c r="C83" s="13">
        <v>2753</v>
      </c>
      <c r="D83" s="13">
        <v>362</v>
      </c>
      <c r="E83" s="60">
        <f>C83+D83</f>
        <v>3115</v>
      </c>
      <c r="F83" s="13"/>
      <c r="G83" s="86">
        <v>2</v>
      </c>
      <c r="H83" s="76">
        <f>F82/H82</f>
        <v>3.7744444444444443</v>
      </c>
      <c r="I83" s="76">
        <v>4</v>
      </c>
      <c r="J83" s="76">
        <f>I83-G83</f>
        <v>2</v>
      </c>
      <c r="K83" s="5"/>
    </row>
    <row r="84" spans="1:11" ht="15">
      <c r="A84" s="7" t="s">
        <v>124</v>
      </c>
      <c r="B84" s="7" t="s">
        <v>199</v>
      </c>
      <c r="C84" s="13">
        <v>2233</v>
      </c>
      <c r="D84" s="13">
        <v>234</v>
      </c>
      <c r="E84" s="60">
        <f>C84+D84</f>
        <v>2467</v>
      </c>
      <c r="F84" s="13"/>
      <c r="G84" s="87"/>
      <c r="H84" s="77"/>
      <c r="I84" s="77"/>
      <c r="J84" s="77"/>
      <c r="K84" s="5"/>
    </row>
    <row r="85" spans="1:11" ht="15.75">
      <c r="A85" s="98" t="s">
        <v>212</v>
      </c>
      <c r="B85" s="99"/>
      <c r="C85" s="14">
        <f>SUM(C83:C84)</f>
        <v>4986</v>
      </c>
      <c r="D85" s="14">
        <f>SUM(D83:D84)</f>
        <v>596</v>
      </c>
      <c r="E85" s="14">
        <f>C85+D85</f>
        <v>5582</v>
      </c>
      <c r="F85" s="13"/>
      <c r="G85" s="88"/>
      <c r="H85" s="78"/>
      <c r="I85" s="78"/>
      <c r="J85" s="78"/>
      <c r="K85" s="5"/>
    </row>
    <row r="86" spans="1:11" ht="15.75">
      <c r="A86" s="89" t="s">
        <v>215</v>
      </c>
      <c r="B86" s="89"/>
      <c r="C86" s="89"/>
      <c r="D86" s="89"/>
      <c r="E86" s="89"/>
      <c r="F86" s="62">
        <v>2</v>
      </c>
      <c r="G86" s="62">
        <v>2</v>
      </c>
      <c r="H86" s="17"/>
      <c r="I86" s="17"/>
      <c r="J86" s="17"/>
      <c r="K86" s="5"/>
    </row>
    <row r="87" spans="1:11" ht="15.75">
      <c r="A87" s="89" t="s">
        <v>214</v>
      </c>
      <c r="B87" s="89"/>
      <c r="C87" s="89"/>
      <c r="D87" s="89"/>
      <c r="E87" s="89"/>
      <c r="F87" s="14"/>
      <c r="G87" s="14">
        <v>2</v>
      </c>
      <c r="H87" s="17">
        <f>H83-F86</f>
        <v>1.7744444444444443</v>
      </c>
      <c r="I87" s="17">
        <v>4</v>
      </c>
      <c r="J87" s="17">
        <f>I87-G87</f>
        <v>2</v>
      </c>
      <c r="K87" s="5"/>
    </row>
    <row r="88" spans="1:11" ht="15.75">
      <c r="A88" s="27"/>
      <c r="B88" s="27"/>
      <c r="C88" s="27"/>
      <c r="D88" s="27"/>
      <c r="E88" s="27"/>
      <c r="F88" s="20"/>
      <c r="G88" s="20"/>
      <c r="H88" s="22"/>
      <c r="I88" s="22"/>
      <c r="J88" s="22"/>
      <c r="K88" s="5"/>
    </row>
    <row r="89" spans="1:11" ht="15.75">
      <c r="A89" s="27"/>
      <c r="B89" s="27"/>
      <c r="C89" s="27"/>
      <c r="D89" s="27"/>
      <c r="E89" s="27"/>
      <c r="F89" s="75">
        <v>42108</v>
      </c>
      <c r="G89" s="20"/>
      <c r="H89" s="22"/>
      <c r="I89" s="22"/>
      <c r="J89" s="22"/>
      <c r="K89" s="5"/>
    </row>
    <row r="90" spans="1:11" ht="15">
      <c r="A90" s="5"/>
      <c r="B90" s="5"/>
      <c r="C90" s="11"/>
      <c r="D90" s="11"/>
      <c r="E90" s="11"/>
      <c r="F90" s="11"/>
      <c r="G90" s="11"/>
      <c r="H90" s="11"/>
      <c r="I90" s="11"/>
      <c r="J90" s="11"/>
      <c r="K90" s="5"/>
    </row>
    <row r="91" spans="1:11" ht="15">
      <c r="A91" s="5"/>
      <c r="B91" s="5"/>
      <c r="C91" s="11"/>
      <c r="D91" s="11"/>
      <c r="E91" s="11"/>
      <c r="F91" s="11"/>
      <c r="G91" s="11"/>
      <c r="H91" s="11"/>
      <c r="I91" s="11"/>
      <c r="J91" s="11"/>
      <c r="K91" s="5"/>
    </row>
    <row r="92" spans="1:11" ht="15">
      <c r="A92" s="5"/>
      <c r="B92" s="5"/>
      <c r="C92" s="11"/>
      <c r="D92" s="11"/>
      <c r="E92" s="11"/>
      <c r="F92" s="11"/>
      <c r="G92" s="11"/>
      <c r="H92" s="11"/>
      <c r="I92" s="11"/>
      <c r="J92" s="11"/>
      <c r="K92" s="5"/>
    </row>
    <row r="93" spans="1:11" ht="15">
      <c r="A93" s="5"/>
      <c r="B93" s="5"/>
      <c r="C93" s="11"/>
      <c r="D93" s="11"/>
      <c r="E93" s="11"/>
      <c r="F93" s="11"/>
      <c r="G93" s="11"/>
      <c r="H93" s="11"/>
      <c r="I93" s="11"/>
      <c r="J93" s="11"/>
      <c r="K93" s="5"/>
    </row>
    <row r="94" spans="1:11" ht="15">
      <c r="A94" s="5"/>
      <c r="B94" s="5"/>
      <c r="C94" s="11"/>
      <c r="D94" s="11"/>
      <c r="E94" s="11"/>
      <c r="F94" s="11"/>
      <c r="G94" s="11"/>
      <c r="H94" s="11"/>
      <c r="I94" s="11"/>
      <c r="J94" s="11"/>
      <c r="K94" s="5"/>
    </row>
    <row r="95" spans="1:11" ht="15">
      <c r="A95" s="5"/>
      <c r="B95" s="5"/>
      <c r="C95" s="11"/>
      <c r="D95" s="11"/>
      <c r="E95" s="11"/>
      <c r="F95" s="11"/>
      <c r="G95" s="11"/>
      <c r="H95" s="11"/>
      <c r="I95" s="11"/>
      <c r="J95" s="11"/>
      <c r="K95" s="5"/>
    </row>
    <row r="96" spans="1:11" ht="15">
      <c r="A96" s="5"/>
      <c r="B96" s="5"/>
      <c r="C96" s="11"/>
      <c r="D96" s="11"/>
      <c r="E96" s="11"/>
      <c r="F96" s="11"/>
      <c r="G96" s="11"/>
      <c r="H96" s="11"/>
      <c r="I96" s="11"/>
      <c r="J96" s="11"/>
      <c r="K96" s="5"/>
    </row>
    <row r="97" spans="1:11" ht="15">
      <c r="A97" s="5"/>
      <c r="B97" s="5"/>
      <c r="C97" s="11"/>
      <c r="D97" s="11"/>
      <c r="E97" s="11"/>
      <c r="F97" s="11"/>
      <c r="G97" s="11"/>
      <c r="H97" s="11"/>
      <c r="I97" s="11"/>
      <c r="J97" s="11"/>
      <c r="K97" s="5"/>
    </row>
    <row r="98" spans="1:11" ht="15">
      <c r="A98" s="5"/>
      <c r="B98" s="5"/>
      <c r="C98" s="11"/>
      <c r="D98" s="11"/>
      <c r="E98" s="11"/>
      <c r="F98" s="11"/>
      <c r="G98" s="11"/>
      <c r="H98" s="11"/>
      <c r="I98" s="11"/>
      <c r="J98" s="11"/>
      <c r="K98" s="5"/>
    </row>
    <row r="99" spans="1:11" ht="15">
      <c r="A99" s="5"/>
      <c r="B99" s="5"/>
      <c r="C99" s="11"/>
      <c r="D99" s="11"/>
      <c r="E99" s="11"/>
      <c r="F99" s="11"/>
      <c r="G99" s="11"/>
      <c r="H99" s="11"/>
      <c r="I99" s="11"/>
      <c r="J99" s="11"/>
      <c r="K99" s="5"/>
    </row>
    <row r="100" spans="1:11" ht="15">
      <c r="A100" s="5"/>
      <c r="B100" s="5"/>
      <c r="C100" s="11"/>
      <c r="D100" s="11"/>
      <c r="E100" s="11"/>
      <c r="F100" s="11"/>
      <c r="G100" s="11"/>
      <c r="H100" s="11"/>
      <c r="I100" s="11"/>
      <c r="J100" s="11"/>
      <c r="K100" s="5"/>
    </row>
    <row r="101" spans="3:10" ht="15">
      <c r="C101" s="11"/>
      <c r="D101" s="11"/>
      <c r="E101" s="11"/>
      <c r="F101" s="11"/>
      <c r="G101" s="11"/>
      <c r="H101" s="11"/>
      <c r="I101" s="11"/>
      <c r="J101" s="11"/>
    </row>
    <row r="102" spans="3:10" ht="15">
      <c r="C102" s="11"/>
      <c r="D102" s="11"/>
      <c r="E102" s="11"/>
      <c r="F102" s="11"/>
      <c r="G102" s="11"/>
      <c r="H102" s="11"/>
      <c r="I102" s="11"/>
      <c r="J102" s="11"/>
    </row>
    <row r="103" spans="3:10" ht="15">
      <c r="C103" s="11"/>
      <c r="D103" s="11"/>
      <c r="E103" s="11"/>
      <c r="F103" s="11"/>
      <c r="G103" s="11"/>
      <c r="H103" s="11"/>
      <c r="I103" s="11"/>
      <c r="J103" s="11"/>
    </row>
    <row r="104" spans="3:10" ht="15">
      <c r="C104" s="11"/>
      <c r="D104" s="11"/>
      <c r="E104" s="11"/>
      <c r="F104" s="11"/>
      <c r="G104" s="11"/>
      <c r="H104" s="11"/>
      <c r="I104" s="11"/>
      <c r="J104" s="11"/>
    </row>
    <row r="105" spans="3:10" ht="15">
      <c r="C105" s="11"/>
      <c r="D105" s="11"/>
      <c r="E105" s="11"/>
      <c r="F105" s="11"/>
      <c r="G105" s="11"/>
      <c r="H105" s="11"/>
      <c r="I105" s="11"/>
      <c r="J105" s="11"/>
    </row>
    <row r="106" spans="3:10" ht="15">
      <c r="C106" s="11"/>
      <c r="D106" s="11"/>
      <c r="E106" s="11"/>
      <c r="F106" s="11"/>
      <c r="G106" s="11"/>
      <c r="H106" s="11"/>
      <c r="I106" s="11"/>
      <c r="J106" s="11"/>
    </row>
    <row r="107" spans="3:10" ht="15">
      <c r="C107" s="11"/>
      <c r="D107" s="11"/>
      <c r="E107" s="11"/>
      <c r="F107" s="11"/>
      <c r="G107" s="11"/>
      <c r="H107" s="11"/>
      <c r="I107" s="11"/>
      <c r="J107" s="11"/>
    </row>
    <row r="108" spans="3:10" ht="15">
      <c r="C108" s="11"/>
      <c r="D108" s="11"/>
      <c r="E108" s="11"/>
      <c r="F108" s="11"/>
      <c r="G108" s="11"/>
      <c r="H108" s="11"/>
      <c r="I108" s="11"/>
      <c r="J108" s="11"/>
    </row>
    <row r="109" spans="3:10" ht="15">
      <c r="C109" s="11"/>
      <c r="D109" s="11"/>
      <c r="E109" s="11"/>
      <c r="F109" s="11"/>
      <c r="G109" s="11"/>
      <c r="H109" s="11"/>
      <c r="I109" s="11"/>
      <c r="J109" s="11"/>
    </row>
    <row r="110" spans="3:10" ht="15">
      <c r="C110" s="11"/>
      <c r="D110" s="11"/>
      <c r="E110" s="11"/>
      <c r="F110" s="11"/>
      <c r="G110" s="11"/>
      <c r="H110" s="11"/>
      <c r="I110" s="11"/>
      <c r="J110" s="11"/>
    </row>
    <row r="111" spans="3:10" ht="15">
      <c r="C111" s="11"/>
      <c r="D111" s="11"/>
      <c r="E111" s="11"/>
      <c r="F111" s="11"/>
      <c r="G111" s="11"/>
      <c r="H111" s="11"/>
      <c r="I111" s="11"/>
      <c r="J111" s="11"/>
    </row>
    <row r="112" spans="3:10" ht="15">
      <c r="C112" s="11"/>
      <c r="D112" s="11"/>
      <c r="E112" s="11"/>
      <c r="F112" s="11"/>
      <c r="G112" s="11"/>
      <c r="H112" s="11"/>
      <c r="I112" s="11"/>
      <c r="J112" s="11"/>
    </row>
    <row r="113" spans="3:10" ht="15">
      <c r="C113" s="11"/>
      <c r="D113" s="11"/>
      <c r="E113" s="11"/>
      <c r="F113" s="11"/>
      <c r="G113" s="11"/>
      <c r="H113" s="11"/>
      <c r="I113" s="11"/>
      <c r="J113" s="11"/>
    </row>
    <row r="114" spans="3:10" ht="15">
      <c r="C114" s="11"/>
      <c r="D114" s="11"/>
      <c r="E114" s="11"/>
      <c r="F114" s="11"/>
      <c r="G114" s="11"/>
      <c r="H114" s="11"/>
      <c r="I114" s="11"/>
      <c r="J114" s="11"/>
    </row>
    <row r="115" spans="3:10" ht="15">
      <c r="C115" s="11"/>
      <c r="D115" s="11"/>
      <c r="E115" s="11"/>
      <c r="F115" s="11"/>
      <c r="G115" s="11"/>
      <c r="H115" s="11"/>
      <c r="I115" s="11"/>
      <c r="J115" s="11"/>
    </row>
    <row r="116" spans="3:10" ht="15">
      <c r="C116" s="11"/>
      <c r="D116" s="11"/>
      <c r="E116" s="11"/>
      <c r="F116" s="11"/>
      <c r="G116" s="11"/>
      <c r="H116" s="11"/>
      <c r="I116" s="11"/>
      <c r="J116" s="11"/>
    </row>
    <row r="117" spans="3:10" ht="15">
      <c r="C117" s="11"/>
      <c r="D117" s="11"/>
      <c r="E117" s="11"/>
      <c r="F117" s="11"/>
      <c r="G117" s="11"/>
      <c r="H117" s="11"/>
      <c r="I117" s="11"/>
      <c r="J117" s="11"/>
    </row>
    <row r="118" spans="3:10" ht="15">
      <c r="C118" s="11"/>
      <c r="D118" s="11"/>
      <c r="E118" s="11"/>
      <c r="F118" s="11"/>
      <c r="G118" s="11"/>
      <c r="H118" s="11"/>
      <c r="I118" s="11"/>
      <c r="J118" s="11"/>
    </row>
    <row r="119" spans="3:10" ht="15">
      <c r="C119" s="11"/>
      <c r="D119" s="11"/>
      <c r="E119" s="11"/>
      <c r="F119" s="11"/>
      <c r="G119" s="11"/>
      <c r="H119" s="11"/>
      <c r="I119" s="11"/>
      <c r="J119" s="11"/>
    </row>
    <row r="120" spans="3:10" ht="15">
      <c r="C120" s="11"/>
      <c r="D120" s="11"/>
      <c r="E120" s="11"/>
      <c r="F120" s="11"/>
      <c r="G120" s="11"/>
      <c r="H120" s="11"/>
      <c r="I120" s="11"/>
      <c r="J120" s="11"/>
    </row>
    <row r="121" spans="3:10" ht="15">
      <c r="C121" s="11"/>
      <c r="D121" s="11"/>
      <c r="E121" s="11"/>
      <c r="F121" s="11"/>
      <c r="G121" s="11"/>
      <c r="H121" s="11"/>
      <c r="I121" s="11"/>
      <c r="J121" s="11"/>
    </row>
    <row r="122" spans="3:10" ht="15">
      <c r="C122" s="11"/>
      <c r="D122" s="11"/>
      <c r="E122" s="11"/>
      <c r="F122" s="11"/>
      <c r="G122" s="11"/>
      <c r="H122" s="11"/>
      <c r="I122" s="11"/>
      <c r="J122" s="11"/>
    </row>
    <row r="123" spans="3:10" ht="15">
      <c r="C123" s="11"/>
      <c r="D123" s="11"/>
      <c r="E123" s="11"/>
      <c r="F123" s="11"/>
      <c r="G123" s="11"/>
      <c r="H123" s="11"/>
      <c r="I123" s="11"/>
      <c r="J123" s="11"/>
    </row>
    <row r="124" spans="3:10" ht="15">
      <c r="C124" s="11"/>
      <c r="D124" s="11"/>
      <c r="E124" s="11"/>
      <c r="F124" s="11"/>
      <c r="G124" s="11"/>
      <c r="H124" s="11"/>
      <c r="I124" s="11"/>
      <c r="J124" s="11"/>
    </row>
    <row r="125" spans="3:10" ht="15">
      <c r="C125" s="11"/>
      <c r="D125" s="11"/>
      <c r="E125" s="11"/>
      <c r="F125" s="11"/>
      <c r="G125" s="11"/>
      <c r="H125" s="11"/>
      <c r="I125" s="11"/>
      <c r="J125" s="11"/>
    </row>
    <row r="126" spans="3:10" ht="15">
      <c r="C126" s="11"/>
      <c r="D126" s="11"/>
      <c r="E126" s="11"/>
      <c r="F126" s="11"/>
      <c r="G126" s="11"/>
      <c r="H126" s="11"/>
      <c r="I126" s="11"/>
      <c r="J126" s="11"/>
    </row>
    <row r="127" spans="3:10" ht="15">
      <c r="C127" s="11"/>
      <c r="D127" s="11"/>
      <c r="E127" s="11"/>
      <c r="F127" s="11"/>
      <c r="G127" s="11"/>
      <c r="H127" s="11"/>
      <c r="I127" s="11"/>
      <c r="J127" s="11"/>
    </row>
    <row r="128" spans="3:10" ht="15">
      <c r="C128" s="11"/>
      <c r="D128" s="11"/>
      <c r="E128" s="11"/>
      <c r="F128" s="11"/>
      <c r="G128" s="11"/>
      <c r="H128" s="11"/>
      <c r="I128" s="11"/>
      <c r="J128" s="11"/>
    </row>
    <row r="129" spans="3:10" ht="15">
      <c r="C129" s="11"/>
      <c r="D129" s="11"/>
      <c r="E129" s="11"/>
      <c r="F129" s="11"/>
      <c r="G129" s="11"/>
      <c r="H129" s="11"/>
      <c r="I129" s="11"/>
      <c r="J129" s="11"/>
    </row>
    <row r="130" spans="3:10" ht="15">
      <c r="C130" s="11"/>
      <c r="D130" s="11"/>
      <c r="E130" s="11"/>
      <c r="F130" s="11"/>
      <c r="G130" s="11"/>
      <c r="H130" s="11"/>
      <c r="I130" s="11"/>
      <c r="J130" s="11"/>
    </row>
    <row r="131" spans="3:10" ht="15">
      <c r="C131" s="11"/>
      <c r="D131" s="11"/>
      <c r="E131" s="11"/>
      <c r="F131" s="11"/>
      <c r="G131" s="11"/>
      <c r="H131" s="11"/>
      <c r="I131" s="11"/>
      <c r="J131" s="11"/>
    </row>
    <row r="132" spans="3:10" ht="15">
      <c r="C132" s="11"/>
      <c r="D132" s="11"/>
      <c r="E132" s="11"/>
      <c r="F132" s="11"/>
      <c r="G132" s="11"/>
      <c r="H132" s="11"/>
      <c r="I132" s="11"/>
      <c r="J132" s="11"/>
    </row>
    <row r="133" spans="3:10" ht="15">
      <c r="C133" s="11"/>
      <c r="D133" s="11"/>
      <c r="E133" s="11"/>
      <c r="F133" s="11"/>
      <c r="G133" s="11"/>
      <c r="H133" s="11"/>
      <c r="I133" s="11"/>
      <c r="J133" s="11"/>
    </row>
    <row r="134" spans="3:10" ht="15">
      <c r="C134" s="11"/>
      <c r="D134" s="11"/>
      <c r="E134" s="11"/>
      <c r="F134" s="11"/>
      <c r="G134" s="11"/>
      <c r="H134" s="11"/>
      <c r="I134" s="11"/>
      <c r="J134" s="11"/>
    </row>
    <row r="135" spans="3:10" ht="15">
      <c r="C135" s="11"/>
      <c r="D135" s="11"/>
      <c r="E135" s="11"/>
      <c r="F135" s="11"/>
      <c r="G135" s="11"/>
      <c r="H135" s="11"/>
      <c r="I135" s="11"/>
      <c r="J135" s="11"/>
    </row>
    <row r="136" spans="3:10" ht="15">
      <c r="C136" s="11"/>
      <c r="D136" s="11"/>
      <c r="E136" s="11"/>
      <c r="F136" s="11"/>
      <c r="G136" s="11"/>
      <c r="H136" s="11"/>
      <c r="I136" s="11"/>
      <c r="J136" s="11"/>
    </row>
    <row r="137" spans="3:10" ht="15">
      <c r="C137" s="11"/>
      <c r="D137" s="11"/>
      <c r="E137" s="11"/>
      <c r="F137" s="11"/>
      <c r="G137" s="11"/>
      <c r="H137" s="11"/>
      <c r="I137" s="11"/>
      <c r="J137" s="11"/>
    </row>
    <row r="138" spans="3:10" ht="15">
      <c r="C138" s="11"/>
      <c r="D138" s="11"/>
      <c r="E138" s="11"/>
      <c r="F138" s="11"/>
      <c r="G138" s="11"/>
      <c r="H138" s="11"/>
      <c r="I138" s="11"/>
      <c r="J138" s="11"/>
    </row>
    <row r="139" spans="3:10" ht="15">
      <c r="C139" s="11"/>
      <c r="D139" s="11"/>
      <c r="E139" s="11"/>
      <c r="F139" s="11"/>
      <c r="G139" s="11"/>
      <c r="H139" s="11"/>
      <c r="I139" s="11"/>
      <c r="J139" s="11"/>
    </row>
    <row r="140" spans="3:10" ht="15">
      <c r="C140" s="11"/>
      <c r="D140" s="11"/>
      <c r="E140" s="11"/>
      <c r="F140" s="11"/>
      <c r="G140" s="11"/>
      <c r="H140" s="11"/>
      <c r="I140" s="11"/>
      <c r="J140" s="11"/>
    </row>
    <row r="141" spans="3:10" ht="15">
      <c r="C141" s="11"/>
      <c r="D141" s="11"/>
      <c r="E141" s="11"/>
      <c r="F141" s="11"/>
      <c r="G141" s="11"/>
      <c r="H141" s="11"/>
      <c r="I141" s="11"/>
      <c r="J141" s="11"/>
    </row>
  </sheetData>
  <mergeCells count="66">
    <mergeCell ref="J6:J7"/>
    <mergeCell ref="I6:I7"/>
    <mergeCell ref="I8:I37"/>
    <mergeCell ref="I41:I42"/>
    <mergeCell ref="J41:J42"/>
    <mergeCell ref="A38:E38"/>
    <mergeCell ref="A6:A7"/>
    <mergeCell ref="B6:B7"/>
    <mergeCell ref="C6:E6"/>
    <mergeCell ref="A37:B37"/>
    <mergeCell ref="B41:B42"/>
    <mergeCell ref="A64:B64"/>
    <mergeCell ref="A63:B63"/>
    <mergeCell ref="C41:E41"/>
    <mergeCell ref="A53:B53"/>
    <mergeCell ref="A41:A42"/>
    <mergeCell ref="A65:E65"/>
    <mergeCell ref="A66:E66"/>
    <mergeCell ref="A58:A59"/>
    <mergeCell ref="B58:B59"/>
    <mergeCell ref="F43:F53"/>
    <mergeCell ref="G41:G42"/>
    <mergeCell ref="H43:H54"/>
    <mergeCell ref="I43:I54"/>
    <mergeCell ref="G6:G7"/>
    <mergeCell ref="G8:G37"/>
    <mergeCell ref="A85:B85"/>
    <mergeCell ref="A54:E54"/>
    <mergeCell ref="A55:E55"/>
    <mergeCell ref="A76:B76"/>
    <mergeCell ref="A81:A82"/>
    <mergeCell ref="B81:B82"/>
    <mergeCell ref="F8:F36"/>
    <mergeCell ref="C58:E58"/>
    <mergeCell ref="H8:H37"/>
    <mergeCell ref="J43:J54"/>
    <mergeCell ref="I58:I59"/>
    <mergeCell ref="J58:J59"/>
    <mergeCell ref="J8:J37"/>
    <mergeCell ref="A77:E77"/>
    <mergeCell ref="A78:E78"/>
    <mergeCell ref="C81:E81"/>
    <mergeCell ref="A71:A72"/>
    <mergeCell ref="B71:B72"/>
    <mergeCell ref="C71:E71"/>
    <mergeCell ref="J71:J72"/>
    <mergeCell ref="I71:I72"/>
    <mergeCell ref="I73:I76"/>
    <mergeCell ref="J73:J76"/>
    <mergeCell ref="A86:E86"/>
    <mergeCell ref="A87:E87"/>
    <mergeCell ref="H83:H85"/>
    <mergeCell ref="I81:I82"/>
    <mergeCell ref="I83:I85"/>
    <mergeCell ref="G83:G85"/>
    <mergeCell ref="G81:G82"/>
    <mergeCell ref="J83:J85"/>
    <mergeCell ref="G58:G59"/>
    <mergeCell ref="G43:G54"/>
    <mergeCell ref="G71:G72"/>
    <mergeCell ref="G73:G76"/>
    <mergeCell ref="H73:H76"/>
    <mergeCell ref="H60:H65"/>
    <mergeCell ref="I60:I65"/>
    <mergeCell ref="J60:J65"/>
    <mergeCell ref="J81:J82"/>
  </mergeCells>
  <printOptions/>
  <pageMargins left="0.75" right="0.75" top="1" bottom="1" header="0.5" footer="0.5"/>
  <pageSetup horizontalDpi="600" verticalDpi="600" orientation="landscape" scale="69" r:id="rId1"/>
  <rowBreaks count="2" manualBreakCount="2">
    <brk id="39" max="10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Z117"/>
  <sheetViews>
    <sheetView tabSelected="1" zoomScale="75" zoomScaleNormal="75" workbookViewId="0" topLeftCell="A1">
      <selection activeCell="H4" sqref="H4"/>
    </sheetView>
  </sheetViews>
  <sheetFormatPr defaultColWidth="9.140625" defaultRowHeight="12.75"/>
  <cols>
    <col min="2" max="2" width="25.421875" style="0" customWidth="1"/>
    <col min="3" max="3" width="18.28125" style="0" hidden="1" customWidth="1"/>
    <col min="4" max="4" width="16.00390625" style="74" customWidth="1"/>
    <col min="5" max="5" width="15.57421875" style="0" customWidth="1"/>
    <col min="6" max="6" width="17.8515625" style="0" customWidth="1"/>
    <col min="7" max="7" width="11.421875" style="0" customWidth="1"/>
    <col min="8" max="8" width="15.00390625" style="0" customWidth="1"/>
    <col min="9" max="9" width="14.140625" style="0" customWidth="1"/>
    <col min="10" max="11" width="11.28125" style="0" customWidth="1"/>
  </cols>
  <sheetData>
    <row r="2" spans="2:8" ht="15">
      <c r="B2" s="4"/>
      <c r="C2" s="5"/>
      <c r="D2" s="63"/>
      <c r="E2" s="4" t="s">
        <v>224</v>
      </c>
      <c r="F2" s="4"/>
      <c r="G2" s="4"/>
      <c r="H2" s="3"/>
    </row>
    <row r="3" spans="2:8" ht="15">
      <c r="B3" s="4"/>
      <c r="C3" s="5"/>
      <c r="D3" s="63"/>
      <c r="E3" s="4" t="s">
        <v>233</v>
      </c>
      <c r="F3" s="4"/>
      <c r="G3" s="4"/>
      <c r="H3" s="3"/>
    </row>
    <row r="4" spans="1:12" ht="15">
      <c r="A4" s="2"/>
      <c r="B4" s="27" t="s">
        <v>225</v>
      </c>
      <c r="C4" s="25"/>
      <c r="D4" s="64"/>
      <c r="E4" s="27" t="s">
        <v>230</v>
      </c>
      <c r="F4" s="27"/>
      <c r="G4" s="27"/>
      <c r="H4" s="31"/>
      <c r="I4" s="2"/>
      <c r="J4" s="2"/>
      <c r="K4" s="2"/>
      <c r="L4" s="2"/>
    </row>
    <row r="5" spans="1:13" s="2" customFormat="1" ht="15.75">
      <c r="A5" s="109"/>
      <c r="B5" s="109"/>
      <c r="C5" s="113">
        <v>42108</v>
      </c>
      <c r="D5" s="113"/>
      <c r="E5" s="113"/>
      <c r="F5" s="20"/>
      <c r="G5" s="114"/>
      <c r="H5" s="107"/>
      <c r="I5" s="107"/>
      <c r="J5" s="22"/>
      <c r="K5" s="22"/>
      <c r="L5" s="22"/>
      <c r="M5" s="25"/>
    </row>
    <row r="6" spans="1:13" s="2" customFormat="1" ht="15.75">
      <c r="A6" s="109"/>
      <c r="B6" s="109"/>
      <c r="C6" s="20"/>
      <c r="D6" s="69"/>
      <c r="E6" s="20"/>
      <c r="F6" s="20"/>
      <c r="G6" s="114"/>
      <c r="H6" s="24"/>
      <c r="I6" s="24"/>
      <c r="J6" s="22"/>
      <c r="K6" s="22"/>
      <c r="L6" s="22"/>
      <c r="M6" s="25"/>
    </row>
    <row r="7" spans="1:52" ht="30">
      <c r="A7" s="111" t="s">
        <v>103</v>
      </c>
      <c r="B7" s="111" t="s">
        <v>217</v>
      </c>
      <c r="C7" s="38"/>
      <c r="D7" s="112" t="s">
        <v>104</v>
      </c>
      <c r="E7" s="110" t="s">
        <v>201</v>
      </c>
      <c r="F7" s="110"/>
      <c r="G7" s="110"/>
      <c r="H7" s="41" t="s">
        <v>200</v>
      </c>
      <c r="I7" s="108" t="s">
        <v>216</v>
      </c>
      <c r="J7" s="46" t="s">
        <v>213</v>
      </c>
      <c r="K7" s="46" t="s">
        <v>223</v>
      </c>
      <c r="L7" s="47" t="s">
        <v>222</v>
      </c>
      <c r="M7" s="25"/>
      <c r="N7" s="2"/>
      <c r="O7" s="2"/>
      <c r="P7" s="2"/>
      <c r="Q7" s="2"/>
      <c r="R7" s="2"/>
      <c r="S7" s="2"/>
      <c r="T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>
      <c r="A8" s="111"/>
      <c r="B8" s="111"/>
      <c r="C8" s="38"/>
      <c r="D8" s="112"/>
      <c r="E8" s="38" t="s">
        <v>105</v>
      </c>
      <c r="F8" s="38" t="s">
        <v>106</v>
      </c>
      <c r="G8" s="38" t="s">
        <v>107</v>
      </c>
      <c r="H8" s="41">
        <v>192160</v>
      </c>
      <c r="I8" s="108"/>
      <c r="J8" s="41">
        <v>1800</v>
      </c>
      <c r="K8" s="43"/>
      <c r="L8" s="43"/>
      <c r="M8" s="25"/>
      <c r="N8" s="2"/>
      <c r="O8" s="2"/>
      <c r="P8" s="2"/>
      <c r="Q8" s="2"/>
      <c r="R8" s="2"/>
      <c r="S8" s="2"/>
      <c r="T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13" s="1" customFormat="1" ht="15.75">
      <c r="A9" s="48">
        <v>1</v>
      </c>
      <c r="B9" s="48" t="s">
        <v>39</v>
      </c>
      <c r="C9" s="48"/>
      <c r="D9" s="59" t="s">
        <v>219</v>
      </c>
      <c r="E9" s="39">
        <v>1938</v>
      </c>
      <c r="F9" s="39">
        <v>401</v>
      </c>
      <c r="G9" s="40">
        <f aca="true" t="shared" si="0" ref="G9:G40">E9+F9</f>
        <v>2339</v>
      </c>
      <c r="H9" s="41">
        <v>2748</v>
      </c>
      <c r="I9" s="38">
        <v>1</v>
      </c>
      <c r="J9" s="42">
        <f>H9/J8</f>
        <v>1.5266666666666666</v>
      </c>
      <c r="K9" s="43">
        <v>2</v>
      </c>
      <c r="L9" s="35">
        <f>K9-I9</f>
        <v>1</v>
      </c>
      <c r="M9" s="37"/>
    </row>
    <row r="10" spans="1:13" ht="15">
      <c r="A10" s="38">
        <v>2</v>
      </c>
      <c r="B10" s="49" t="s">
        <v>116</v>
      </c>
      <c r="C10" s="38"/>
      <c r="D10" s="70" t="s">
        <v>98</v>
      </c>
      <c r="E10" s="40">
        <v>1563</v>
      </c>
      <c r="F10" s="40">
        <v>187</v>
      </c>
      <c r="G10" s="40">
        <f t="shared" si="0"/>
        <v>1750</v>
      </c>
      <c r="H10" s="41">
        <v>2180</v>
      </c>
      <c r="I10" s="38">
        <v>1</v>
      </c>
      <c r="J10" s="42">
        <f>H10/J8</f>
        <v>1.211111111111111</v>
      </c>
      <c r="K10" s="43">
        <v>1</v>
      </c>
      <c r="L10" s="43">
        <f aca="true" t="shared" si="1" ref="L10:L71">K10-I10</f>
        <v>0</v>
      </c>
      <c r="M10" s="5"/>
    </row>
    <row r="11" spans="1:13" ht="15">
      <c r="A11" s="38">
        <v>3</v>
      </c>
      <c r="B11" s="49" t="s">
        <v>46</v>
      </c>
      <c r="C11" s="38"/>
      <c r="D11" s="104" t="s">
        <v>94</v>
      </c>
      <c r="E11" s="40">
        <v>2681</v>
      </c>
      <c r="F11" s="40">
        <v>463</v>
      </c>
      <c r="G11" s="40">
        <f t="shared" si="0"/>
        <v>3144</v>
      </c>
      <c r="H11" s="41"/>
      <c r="I11" s="38"/>
      <c r="J11" s="42"/>
      <c r="K11" s="43"/>
      <c r="L11" s="43"/>
      <c r="M11" s="5"/>
    </row>
    <row r="12" spans="1:13" ht="15">
      <c r="A12" s="48">
        <v>4</v>
      </c>
      <c r="B12" s="38" t="s">
        <v>37</v>
      </c>
      <c r="C12" s="38"/>
      <c r="D12" s="105"/>
      <c r="E12" s="39">
        <v>2002</v>
      </c>
      <c r="F12" s="39">
        <v>444</v>
      </c>
      <c r="G12" s="40">
        <f t="shared" si="0"/>
        <v>2446</v>
      </c>
      <c r="H12" s="41"/>
      <c r="I12" s="38"/>
      <c r="J12" s="42"/>
      <c r="K12" s="43"/>
      <c r="L12" s="43"/>
      <c r="M12" s="5"/>
    </row>
    <row r="13" spans="1:13" ht="15">
      <c r="A13" s="38">
        <v>5</v>
      </c>
      <c r="B13" s="38" t="s">
        <v>24</v>
      </c>
      <c r="C13" s="38"/>
      <c r="D13" s="105"/>
      <c r="E13" s="39">
        <v>2022</v>
      </c>
      <c r="F13" s="39">
        <v>437</v>
      </c>
      <c r="G13" s="40">
        <f t="shared" si="0"/>
        <v>2459</v>
      </c>
      <c r="H13" s="41"/>
      <c r="I13" s="38"/>
      <c r="J13" s="42"/>
      <c r="K13" s="43"/>
      <c r="L13" s="43"/>
      <c r="M13" s="5"/>
    </row>
    <row r="14" spans="1:13" s="45" customFormat="1" ht="15.75">
      <c r="A14" s="38"/>
      <c r="B14" s="38"/>
      <c r="C14" s="38"/>
      <c r="D14" s="106"/>
      <c r="E14" s="39">
        <f>SUM(E11:E13)</f>
        <v>6705</v>
      </c>
      <c r="F14" s="39">
        <f>SUM(F11:F13)</f>
        <v>1344</v>
      </c>
      <c r="G14" s="40">
        <f t="shared" si="0"/>
        <v>8049</v>
      </c>
      <c r="H14" s="41">
        <v>8360</v>
      </c>
      <c r="I14" s="38">
        <v>3</v>
      </c>
      <c r="J14" s="42">
        <f>H14/J8</f>
        <v>4.644444444444445</v>
      </c>
      <c r="K14" s="43">
        <v>5</v>
      </c>
      <c r="L14" s="35">
        <f t="shared" si="1"/>
        <v>2</v>
      </c>
      <c r="M14" s="44"/>
    </row>
    <row r="15" spans="1:13" ht="15">
      <c r="A15" s="38">
        <v>6</v>
      </c>
      <c r="B15" s="38" t="s">
        <v>10</v>
      </c>
      <c r="C15" s="38"/>
      <c r="D15" s="70" t="s">
        <v>71</v>
      </c>
      <c r="E15" s="39">
        <v>1628</v>
      </c>
      <c r="F15" s="39">
        <v>209</v>
      </c>
      <c r="G15" s="40">
        <f t="shared" si="0"/>
        <v>1837</v>
      </c>
      <c r="H15" s="41">
        <v>1868</v>
      </c>
      <c r="I15" s="38">
        <v>1</v>
      </c>
      <c r="J15" s="42">
        <f>H15/J8</f>
        <v>1.0377777777777777</v>
      </c>
      <c r="K15" s="43">
        <v>1</v>
      </c>
      <c r="L15" s="43">
        <f t="shared" si="1"/>
        <v>0</v>
      </c>
      <c r="M15" s="5"/>
    </row>
    <row r="16" spans="1:13" ht="15">
      <c r="A16" s="48">
        <v>7</v>
      </c>
      <c r="B16" s="49" t="s">
        <v>47</v>
      </c>
      <c r="C16" s="38"/>
      <c r="D16" s="104" t="s">
        <v>69</v>
      </c>
      <c r="E16" s="40">
        <v>2162</v>
      </c>
      <c r="F16" s="40">
        <v>268</v>
      </c>
      <c r="G16" s="40">
        <f t="shared" si="0"/>
        <v>2430</v>
      </c>
      <c r="H16" s="41"/>
      <c r="I16" s="38"/>
      <c r="J16" s="42"/>
      <c r="K16" s="43"/>
      <c r="L16" s="43"/>
      <c r="M16" s="5"/>
    </row>
    <row r="17" spans="1:13" ht="15">
      <c r="A17" s="38">
        <v>8</v>
      </c>
      <c r="B17" s="38" t="s">
        <v>6</v>
      </c>
      <c r="C17" s="38"/>
      <c r="D17" s="105"/>
      <c r="E17" s="39">
        <v>2316</v>
      </c>
      <c r="F17" s="39">
        <v>225</v>
      </c>
      <c r="G17" s="40">
        <f t="shared" si="0"/>
        <v>2541</v>
      </c>
      <c r="H17" s="41"/>
      <c r="I17" s="38"/>
      <c r="J17" s="42"/>
      <c r="K17" s="43"/>
      <c r="L17" s="43"/>
      <c r="M17" s="5"/>
    </row>
    <row r="18" spans="1:13" ht="15">
      <c r="A18" s="38">
        <v>9</v>
      </c>
      <c r="B18" s="38" t="s">
        <v>7</v>
      </c>
      <c r="C18" s="38"/>
      <c r="D18" s="105"/>
      <c r="E18" s="39">
        <v>1191</v>
      </c>
      <c r="F18" s="39">
        <v>222</v>
      </c>
      <c r="G18" s="40">
        <f t="shared" si="0"/>
        <v>1413</v>
      </c>
      <c r="H18" s="41"/>
      <c r="I18" s="38"/>
      <c r="J18" s="42"/>
      <c r="K18" s="43"/>
      <c r="L18" s="43"/>
      <c r="M18" s="5"/>
    </row>
    <row r="19" spans="1:13" s="33" customFormat="1" ht="15.75">
      <c r="A19" s="48"/>
      <c r="B19" s="38"/>
      <c r="C19" s="38"/>
      <c r="D19" s="106"/>
      <c r="E19" s="39">
        <f>SUM(E16:E18)</f>
        <v>5669</v>
      </c>
      <c r="F19" s="39">
        <f>SUM(F16:F18)</f>
        <v>715</v>
      </c>
      <c r="G19" s="40">
        <f t="shared" si="0"/>
        <v>6384</v>
      </c>
      <c r="H19" s="41">
        <v>7486</v>
      </c>
      <c r="I19" s="38">
        <v>3</v>
      </c>
      <c r="J19" s="42">
        <f>H19/J8</f>
        <v>4.158888888888889</v>
      </c>
      <c r="K19" s="43">
        <v>4</v>
      </c>
      <c r="L19" s="35">
        <f t="shared" si="1"/>
        <v>1</v>
      </c>
      <c r="M19" s="32"/>
    </row>
    <row r="20" spans="1:13" ht="15.75">
      <c r="A20" s="48">
        <v>10</v>
      </c>
      <c r="B20" s="38" t="s">
        <v>3</v>
      </c>
      <c r="C20" s="38"/>
      <c r="D20" s="70" t="s">
        <v>66</v>
      </c>
      <c r="E20" s="39">
        <v>2577</v>
      </c>
      <c r="F20" s="39">
        <v>326</v>
      </c>
      <c r="G20" s="40">
        <f t="shared" si="0"/>
        <v>2903</v>
      </c>
      <c r="H20" s="41">
        <v>3345</v>
      </c>
      <c r="I20" s="38">
        <v>1</v>
      </c>
      <c r="J20" s="42">
        <f>H20/J8</f>
        <v>1.8583333333333334</v>
      </c>
      <c r="K20" s="43">
        <v>2</v>
      </c>
      <c r="L20" s="35">
        <f t="shared" si="1"/>
        <v>1</v>
      </c>
      <c r="M20" s="5"/>
    </row>
    <row r="21" spans="1:44" ht="15.75">
      <c r="A21" s="38">
        <v>11</v>
      </c>
      <c r="B21" s="38" t="s">
        <v>2</v>
      </c>
      <c r="C21" s="38"/>
      <c r="D21" s="70" t="s">
        <v>64</v>
      </c>
      <c r="E21" s="39">
        <v>3028</v>
      </c>
      <c r="F21" s="39">
        <v>447</v>
      </c>
      <c r="G21" s="40">
        <f t="shared" si="0"/>
        <v>3475</v>
      </c>
      <c r="H21" s="41">
        <v>4186</v>
      </c>
      <c r="I21" s="38">
        <v>1</v>
      </c>
      <c r="J21" s="42">
        <f>H21/J8</f>
        <v>2.3255555555555554</v>
      </c>
      <c r="K21" s="43">
        <v>2</v>
      </c>
      <c r="L21" s="35">
        <f t="shared" si="1"/>
        <v>1</v>
      </c>
      <c r="M21" s="5"/>
      <c r="AR21" s="2"/>
    </row>
    <row r="22" spans="1:13" ht="15">
      <c r="A22" s="38">
        <v>12</v>
      </c>
      <c r="B22" s="38" t="s">
        <v>22</v>
      </c>
      <c r="C22" s="38"/>
      <c r="D22" s="70" t="s">
        <v>82</v>
      </c>
      <c r="E22" s="39">
        <v>1391</v>
      </c>
      <c r="F22" s="39">
        <v>125</v>
      </c>
      <c r="G22" s="40">
        <f t="shared" si="0"/>
        <v>1516</v>
      </c>
      <c r="H22" s="41">
        <v>2104</v>
      </c>
      <c r="I22" s="38">
        <v>1</v>
      </c>
      <c r="J22" s="42">
        <f>H22/J8</f>
        <v>1.1688888888888889</v>
      </c>
      <c r="K22" s="43">
        <v>1</v>
      </c>
      <c r="L22" s="43">
        <f t="shared" si="1"/>
        <v>0</v>
      </c>
      <c r="M22" s="5"/>
    </row>
    <row r="23" spans="1:52" ht="15">
      <c r="A23" s="48">
        <v>13</v>
      </c>
      <c r="B23" s="38" t="s">
        <v>1</v>
      </c>
      <c r="C23" s="38"/>
      <c r="D23" s="104" t="s">
        <v>55</v>
      </c>
      <c r="E23" s="39">
        <v>2610</v>
      </c>
      <c r="F23" s="39">
        <v>359</v>
      </c>
      <c r="G23" s="40">
        <f t="shared" si="0"/>
        <v>2969</v>
      </c>
      <c r="H23" s="41"/>
      <c r="I23" s="38"/>
      <c r="J23" s="42"/>
      <c r="K23" s="43"/>
      <c r="L23" s="43"/>
      <c r="M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13" ht="15">
      <c r="A24" s="38">
        <v>14</v>
      </c>
      <c r="B24" s="38" t="s">
        <v>13</v>
      </c>
      <c r="C24" s="38"/>
      <c r="D24" s="105"/>
      <c r="E24" s="39">
        <v>2164</v>
      </c>
      <c r="F24" s="39">
        <v>272</v>
      </c>
      <c r="G24" s="40">
        <f t="shared" si="0"/>
        <v>2436</v>
      </c>
      <c r="H24" s="41"/>
      <c r="I24" s="38"/>
      <c r="J24" s="42"/>
      <c r="K24" s="43"/>
      <c r="L24" s="43"/>
      <c r="M24" s="5"/>
    </row>
    <row r="25" spans="1:13" s="33" customFormat="1" ht="15.75">
      <c r="A25" s="38"/>
      <c r="B25" s="38"/>
      <c r="C25" s="38"/>
      <c r="D25" s="106"/>
      <c r="E25" s="39">
        <f>SUM(E23:E24)</f>
        <v>4774</v>
      </c>
      <c r="F25" s="39">
        <f>SUM(F23:F24)</f>
        <v>631</v>
      </c>
      <c r="G25" s="40">
        <f t="shared" si="0"/>
        <v>5405</v>
      </c>
      <c r="H25" s="41">
        <v>5462</v>
      </c>
      <c r="I25" s="38">
        <v>2</v>
      </c>
      <c r="J25" s="42">
        <f>H25/J8</f>
        <v>3.0344444444444445</v>
      </c>
      <c r="K25" s="43">
        <v>3</v>
      </c>
      <c r="L25" s="35">
        <f t="shared" si="1"/>
        <v>1</v>
      </c>
      <c r="M25" s="32"/>
    </row>
    <row r="26" spans="1:13" ht="15">
      <c r="A26" s="38">
        <v>15</v>
      </c>
      <c r="B26" s="38" t="s">
        <v>31</v>
      </c>
      <c r="C26" s="38"/>
      <c r="D26" s="104" t="s">
        <v>89</v>
      </c>
      <c r="E26" s="39">
        <v>1270</v>
      </c>
      <c r="F26" s="39">
        <v>324</v>
      </c>
      <c r="G26" s="40">
        <f t="shared" si="0"/>
        <v>1594</v>
      </c>
      <c r="H26" s="41"/>
      <c r="I26" s="38"/>
      <c r="J26" s="42"/>
      <c r="K26" s="43"/>
      <c r="L26" s="43">
        <f t="shared" si="1"/>
        <v>0</v>
      </c>
      <c r="M26" s="5"/>
    </row>
    <row r="27" spans="1:13" ht="15">
      <c r="A27" s="48">
        <v>16</v>
      </c>
      <c r="B27" s="38" t="s">
        <v>231</v>
      </c>
      <c r="C27" s="38"/>
      <c r="D27" s="105"/>
      <c r="E27" s="39">
        <v>1504</v>
      </c>
      <c r="F27" s="39">
        <v>265</v>
      </c>
      <c r="G27" s="40">
        <f t="shared" si="0"/>
        <v>1769</v>
      </c>
      <c r="H27" s="41"/>
      <c r="I27" s="38"/>
      <c r="J27" s="42"/>
      <c r="K27" s="43"/>
      <c r="L27" s="43">
        <f t="shared" si="1"/>
        <v>0</v>
      </c>
      <c r="M27" s="5"/>
    </row>
    <row r="28" spans="1:13" s="33" customFormat="1" ht="15.75">
      <c r="A28" s="48"/>
      <c r="B28" s="38"/>
      <c r="C28" s="38"/>
      <c r="D28" s="106"/>
      <c r="E28" s="39">
        <f>SUM(E26:E27)</f>
        <v>2774</v>
      </c>
      <c r="F28" s="39">
        <f>SUM(F26:F27)</f>
        <v>589</v>
      </c>
      <c r="G28" s="40">
        <f t="shared" si="0"/>
        <v>3363</v>
      </c>
      <c r="H28" s="41">
        <v>4030</v>
      </c>
      <c r="I28" s="38">
        <v>2</v>
      </c>
      <c r="J28" s="42">
        <f>H28/J8</f>
        <v>2.238888888888889</v>
      </c>
      <c r="K28" s="43">
        <v>2</v>
      </c>
      <c r="L28" s="43">
        <f t="shared" si="1"/>
        <v>0</v>
      </c>
      <c r="M28" s="32"/>
    </row>
    <row r="29" spans="1:13" ht="15">
      <c r="A29" s="38">
        <v>17</v>
      </c>
      <c r="B29" s="38" t="s">
        <v>11</v>
      </c>
      <c r="C29" s="38"/>
      <c r="D29" s="70" t="s">
        <v>72</v>
      </c>
      <c r="E29" s="39">
        <v>1339</v>
      </c>
      <c r="F29" s="39">
        <v>267</v>
      </c>
      <c r="G29" s="40">
        <f t="shared" si="0"/>
        <v>1606</v>
      </c>
      <c r="H29" s="41">
        <v>1787</v>
      </c>
      <c r="I29" s="38">
        <v>1</v>
      </c>
      <c r="J29" s="42">
        <f>H29/J8</f>
        <v>0.9927777777777778</v>
      </c>
      <c r="K29" s="43">
        <v>1</v>
      </c>
      <c r="L29" s="43">
        <f t="shared" si="1"/>
        <v>0</v>
      </c>
      <c r="M29" s="5"/>
    </row>
    <row r="30" spans="1:13" ht="15">
      <c r="A30" s="38">
        <v>18</v>
      </c>
      <c r="B30" s="38" t="s">
        <v>232</v>
      </c>
      <c r="C30" s="38"/>
      <c r="D30" s="104" t="s">
        <v>93</v>
      </c>
      <c r="E30" s="39">
        <v>940</v>
      </c>
      <c r="F30" s="39">
        <v>178</v>
      </c>
      <c r="G30" s="40">
        <f t="shared" si="0"/>
        <v>1118</v>
      </c>
      <c r="H30" s="41"/>
      <c r="I30" s="38"/>
      <c r="J30" s="42"/>
      <c r="K30" s="43"/>
      <c r="L30" s="43"/>
      <c r="M30" s="5"/>
    </row>
    <row r="31" spans="1:13" ht="15">
      <c r="A31" s="38">
        <v>19</v>
      </c>
      <c r="B31" s="49" t="s">
        <v>50</v>
      </c>
      <c r="C31" s="38"/>
      <c r="D31" s="105"/>
      <c r="E31" s="40">
        <v>1464</v>
      </c>
      <c r="F31" s="40">
        <v>247</v>
      </c>
      <c r="G31" s="40">
        <f t="shared" si="0"/>
        <v>1711</v>
      </c>
      <c r="H31" s="41"/>
      <c r="I31" s="38"/>
      <c r="J31" s="42"/>
      <c r="K31" s="43"/>
      <c r="L31" s="43"/>
      <c r="M31" s="5"/>
    </row>
    <row r="32" spans="1:13" ht="15">
      <c r="A32" s="48">
        <v>20</v>
      </c>
      <c r="B32" s="38" t="s">
        <v>36</v>
      </c>
      <c r="C32" s="38"/>
      <c r="D32" s="105"/>
      <c r="E32" s="39">
        <v>2291</v>
      </c>
      <c r="F32" s="39">
        <v>357</v>
      </c>
      <c r="G32" s="40">
        <f t="shared" si="0"/>
        <v>2648</v>
      </c>
      <c r="H32" s="41"/>
      <c r="I32" s="38"/>
      <c r="J32" s="42"/>
      <c r="K32" s="43"/>
      <c r="L32" s="43"/>
      <c r="M32" s="5"/>
    </row>
    <row r="33" spans="1:13" s="33" customFormat="1" ht="15.75">
      <c r="A33" s="48"/>
      <c r="B33" s="38"/>
      <c r="C33" s="38"/>
      <c r="D33" s="106"/>
      <c r="E33" s="39">
        <f>SUM(E31:E32)</f>
        <v>3755</v>
      </c>
      <c r="F33" s="39">
        <f>SUM(F31:F32)</f>
        <v>604</v>
      </c>
      <c r="G33" s="40">
        <f t="shared" si="0"/>
        <v>4359</v>
      </c>
      <c r="H33" s="41">
        <v>6864</v>
      </c>
      <c r="I33" s="38">
        <v>3</v>
      </c>
      <c r="J33" s="42">
        <f>H33/J8</f>
        <v>3.8133333333333335</v>
      </c>
      <c r="K33" s="43">
        <v>4</v>
      </c>
      <c r="L33" s="35">
        <f t="shared" si="1"/>
        <v>1</v>
      </c>
      <c r="M33" s="32"/>
    </row>
    <row r="34" spans="1:13" ht="15.75">
      <c r="A34" s="38">
        <v>21</v>
      </c>
      <c r="B34" s="38" t="s">
        <v>30</v>
      </c>
      <c r="C34" s="38"/>
      <c r="D34" s="70" t="s">
        <v>88</v>
      </c>
      <c r="E34" s="39">
        <v>1864</v>
      </c>
      <c r="F34" s="39">
        <v>190</v>
      </c>
      <c r="G34" s="40">
        <f t="shared" si="0"/>
        <v>2054</v>
      </c>
      <c r="H34" s="41">
        <v>2869</v>
      </c>
      <c r="I34" s="38">
        <v>1</v>
      </c>
      <c r="J34" s="42">
        <f>H34/J8</f>
        <v>1.593888888888889</v>
      </c>
      <c r="K34" s="43">
        <v>2</v>
      </c>
      <c r="L34" s="35">
        <f t="shared" si="1"/>
        <v>1</v>
      </c>
      <c r="M34" s="5"/>
    </row>
    <row r="35" spans="1:13" ht="15">
      <c r="A35" s="38">
        <v>22</v>
      </c>
      <c r="B35" s="38" t="s">
        <v>109</v>
      </c>
      <c r="C35" s="38"/>
      <c r="D35" s="104" t="s">
        <v>78</v>
      </c>
      <c r="E35" s="39">
        <v>1501</v>
      </c>
      <c r="F35" s="39">
        <v>285</v>
      </c>
      <c r="G35" s="40">
        <f t="shared" si="0"/>
        <v>1786</v>
      </c>
      <c r="H35" s="41"/>
      <c r="I35" s="38"/>
      <c r="J35" s="42"/>
      <c r="K35" s="43"/>
      <c r="L35" s="43">
        <f t="shared" si="1"/>
        <v>0</v>
      </c>
      <c r="M35" s="5"/>
    </row>
    <row r="36" spans="1:13" ht="15">
      <c r="A36" s="48">
        <v>23</v>
      </c>
      <c r="B36" s="38" t="s">
        <v>18</v>
      </c>
      <c r="C36" s="38"/>
      <c r="D36" s="105"/>
      <c r="E36" s="39">
        <v>2027</v>
      </c>
      <c r="F36" s="39">
        <v>398</v>
      </c>
      <c r="G36" s="40">
        <f t="shared" si="0"/>
        <v>2425</v>
      </c>
      <c r="H36" s="41"/>
      <c r="I36" s="38"/>
      <c r="J36" s="42"/>
      <c r="K36" s="43"/>
      <c r="L36" s="43">
        <f t="shared" si="1"/>
        <v>0</v>
      </c>
      <c r="M36" s="5"/>
    </row>
    <row r="37" spans="1:13" ht="15">
      <c r="A37" s="38">
        <v>24</v>
      </c>
      <c r="B37" s="49" t="s">
        <v>48</v>
      </c>
      <c r="C37" s="38"/>
      <c r="D37" s="105"/>
      <c r="E37" s="40">
        <v>1893</v>
      </c>
      <c r="F37" s="40">
        <v>342</v>
      </c>
      <c r="G37" s="40">
        <f t="shared" si="0"/>
        <v>2235</v>
      </c>
      <c r="H37" s="41"/>
      <c r="I37" s="38"/>
      <c r="J37" s="42"/>
      <c r="K37" s="43"/>
      <c r="L37" s="43">
        <f t="shared" si="1"/>
        <v>0</v>
      </c>
      <c r="M37" s="5"/>
    </row>
    <row r="38" spans="1:13" s="33" customFormat="1" ht="15.75">
      <c r="A38" s="48"/>
      <c r="B38" s="49"/>
      <c r="C38" s="38"/>
      <c r="D38" s="106"/>
      <c r="E38" s="40">
        <f>SUM(E35:E37)</f>
        <v>5421</v>
      </c>
      <c r="F38" s="40">
        <f>SUM(F35:F37)</f>
        <v>1025</v>
      </c>
      <c r="G38" s="40">
        <f t="shared" si="0"/>
        <v>6446</v>
      </c>
      <c r="H38" s="41">
        <v>8837</v>
      </c>
      <c r="I38" s="38">
        <v>3</v>
      </c>
      <c r="J38" s="42">
        <f>H38/J8</f>
        <v>4.9094444444444445</v>
      </c>
      <c r="K38" s="43">
        <v>5</v>
      </c>
      <c r="L38" s="35">
        <f t="shared" si="1"/>
        <v>2</v>
      </c>
      <c r="M38" s="32"/>
    </row>
    <row r="39" spans="1:13" ht="15.75">
      <c r="A39" s="48">
        <v>25</v>
      </c>
      <c r="B39" s="49" t="s">
        <v>43</v>
      </c>
      <c r="C39" s="38"/>
      <c r="D39" s="70" t="s">
        <v>99</v>
      </c>
      <c r="E39" s="40">
        <v>1969</v>
      </c>
      <c r="F39" s="40">
        <v>278</v>
      </c>
      <c r="G39" s="40">
        <f t="shared" si="0"/>
        <v>2247</v>
      </c>
      <c r="H39" s="41">
        <v>2948</v>
      </c>
      <c r="I39" s="38">
        <v>1</v>
      </c>
      <c r="J39" s="42">
        <f>H39/J8</f>
        <v>1.6377777777777778</v>
      </c>
      <c r="K39" s="43">
        <v>2</v>
      </c>
      <c r="L39" s="35">
        <f t="shared" si="1"/>
        <v>1</v>
      </c>
      <c r="M39" s="5"/>
    </row>
    <row r="40" spans="1:13" ht="15">
      <c r="A40" s="38">
        <v>26</v>
      </c>
      <c r="B40" s="38" t="s">
        <v>16</v>
      </c>
      <c r="C40" s="38"/>
      <c r="D40" s="70" t="s">
        <v>76</v>
      </c>
      <c r="E40" s="39">
        <v>1381</v>
      </c>
      <c r="F40" s="39">
        <v>302</v>
      </c>
      <c r="G40" s="40">
        <f t="shared" si="0"/>
        <v>1683</v>
      </c>
      <c r="H40" s="41">
        <v>1762</v>
      </c>
      <c r="I40" s="38">
        <v>1</v>
      </c>
      <c r="J40" s="42">
        <f>H40/J8</f>
        <v>0.9788888888888889</v>
      </c>
      <c r="K40" s="43">
        <v>1</v>
      </c>
      <c r="L40" s="43">
        <f t="shared" si="1"/>
        <v>0</v>
      </c>
      <c r="M40" s="5"/>
    </row>
    <row r="41" spans="1:13" ht="15">
      <c r="A41" s="38">
        <v>27</v>
      </c>
      <c r="B41" s="38" t="s">
        <v>62</v>
      </c>
      <c r="C41" s="38"/>
      <c r="D41" s="104" t="s">
        <v>63</v>
      </c>
      <c r="E41" s="39">
        <v>1283</v>
      </c>
      <c r="F41" s="39">
        <v>217</v>
      </c>
      <c r="G41" s="40">
        <f aca="true" t="shared" si="2" ref="G41:G72">E41+F41</f>
        <v>1500</v>
      </c>
      <c r="H41" s="41"/>
      <c r="I41" s="38"/>
      <c r="J41" s="42"/>
      <c r="K41" s="43"/>
      <c r="L41" s="43"/>
      <c r="M41" s="5"/>
    </row>
    <row r="42" spans="1:13" ht="15">
      <c r="A42" s="48">
        <v>28</v>
      </c>
      <c r="B42" s="49" t="s">
        <v>49</v>
      </c>
      <c r="C42" s="38"/>
      <c r="D42" s="105"/>
      <c r="E42" s="40">
        <v>2513</v>
      </c>
      <c r="F42" s="40">
        <v>261</v>
      </c>
      <c r="G42" s="40">
        <f t="shared" si="2"/>
        <v>2774</v>
      </c>
      <c r="H42" s="41"/>
      <c r="I42" s="38"/>
      <c r="J42" s="42"/>
      <c r="K42" s="43"/>
      <c r="L42" s="43"/>
      <c r="M42" s="5"/>
    </row>
    <row r="43" spans="1:13" ht="15.75">
      <c r="A43" s="48"/>
      <c r="B43" s="49"/>
      <c r="C43" s="38"/>
      <c r="D43" s="106"/>
      <c r="E43" s="40">
        <f>SUM(E41:E42)</f>
        <v>3796</v>
      </c>
      <c r="F43" s="40">
        <f>SUM(F41:F42)</f>
        <v>478</v>
      </c>
      <c r="G43" s="40">
        <f t="shared" si="2"/>
        <v>4274</v>
      </c>
      <c r="H43" s="41">
        <v>4860</v>
      </c>
      <c r="I43" s="38">
        <v>2</v>
      </c>
      <c r="J43" s="42">
        <f>H43/J8</f>
        <v>2.7</v>
      </c>
      <c r="K43" s="43">
        <v>3</v>
      </c>
      <c r="L43" s="35">
        <f t="shared" si="1"/>
        <v>1</v>
      </c>
      <c r="M43" s="5"/>
    </row>
    <row r="44" spans="1:13" ht="15">
      <c r="A44" s="38">
        <v>29</v>
      </c>
      <c r="B44" s="49" t="s">
        <v>52</v>
      </c>
      <c r="C44" s="38"/>
      <c r="D44" s="104" t="s">
        <v>56</v>
      </c>
      <c r="E44" s="40">
        <v>2512</v>
      </c>
      <c r="F44" s="40">
        <v>298</v>
      </c>
      <c r="G44" s="40">
        <f t="shared" si="2"/>
        <v>2810</v>
      </c>
      <c r="H44" s="41"/>
      <c r="I44" s="38"/>
      <c r="J44" s="42"/>
      <c r="K44" s="43"/>
      <c r="L44" s="43"/>
      <c r="M44" s="5"/>
    </row>
    <row r="45" spans="1:13" ht="15">
      <c r="A45" s="38">
        <v>30</v>
      </c>
      <c r="B45" s="38" t="s">
        <v>114</v>
      </c>
      <c r="C45" s="38"/>
      <c r="D45" s="105"/>
      <c r="E45" s="39">
        <v>1500</v>
      </c>
      <c r="F45" s="39">
        <v>241</v>
      </c>
      <c r="G45" s="40">
        <f t="shared" si="2"/>
        <v>1741</v>
      </c>
      <c r="H45" s="41"/>
      <c r="I45" s="38"/>
      <c r="J45" s="42"/>
      <c r="K45" s="43"/>
      <c r="L45" s="43"/>
      <c r="M45" s="5"/>
    </row>
    <row r="46" spans="1:13" s="33" customFormat="1" ht="15.75">
      <c r="A46" s="48"/>
      <c r="B46" s="38"/>
      <c r="C46" s="38"/>
      <c r="D46" s="106"/>
      <c r="E46" s="39">
        <f>SUM(E44:E45)</f>
        <v>4012</v>
      </c>
      <c r="F46" s="39">
        <f>SUM(F45)</f>
        <v>241</v>
      </c>
      <c r="G46" s="40">
        <f t="shared" si="2"/>
        <v>4253</v>
      </c>
      <c r="H46" s="41">
        <v>4908</v>
      </c>
      <c r="I46" s="38">
        <v>2</v>
      </c>
      <c r="J46" s="42">
        <f>H46/J8</f>
        <v>2.7266666666666666</v>
      </c>
      <c r="K46" s="43">
        <v>3</v>
      </c>
      <c r="L46" s="35">
        <f t="shared" si="1"/>
        <v>1</v>
      </c>
      <c r="M46" s="32"/>
    </row>
    <row r="47" spans="1:13" ht="15.75">
      <c r="A47" s="48">
        <v>31</v>
      </c>
      <c r="B47" s="38" t="s">
        <v>32</v>
      </c>
      <c r="C47" s="38"/>
      <c r="D47" s="70" t="s">
        <v>90</v>
      </c>
      <c r="E47" s="39">
        <v>2604</v>
      </c>
      <c r="F47" s="39">
        <v>355</v>
      </c>
      <c r="G47" s="40">
        <f t="shared" si="2"/>
        <v>2959</v>
      </c>
      <c r="H47" s="41">
        <v>3612</v>
      </c>
      <c r="I47" s="38">
        <v>1</v>
      </c>
      <c r="J47" s="42">
        <f>H47/J8</f>
        <v>2.006666666666667</v>
      </c>
      <c r="K47" s="43">
        <v>2</v>
      </c>
      <c r="L47" s="35">
        <f t="shared" si="1"/>
        <v>1</v>
      </c>
      <c r="M47" s="5"/>
    </row>
    <row r="48" spans="1:13" ht="15">
      <c r="A48" s="38">
        <v>32</v>
      </c>
      <c r="B48" s="38" t="s">
        <v>21</v>
      </c>
      <c r="C48" s="38"/>
      <c r="D48" s="104" t="s">
        <v>81</v>
      </c>
      <c r="E48" s="39">
        <v>2081</v>
      </c>
      <c r="F48" s="39">
        <v>417</v>
      </c>
      <c r="G48" s="40">
        <f t="shared" si="2"/>
        <v>2498</v>
      </c>
      <c r="H48" s="41"/>
      <c r="I48" s="38"/>
      <c r="J48" s="42"/>
      <c r="K48" s="43"/>
      <c r="L48" s="43"/>
      <c r="M48" s="5"/>
    </row>
    <row r="49" spans="1:13" ht="15">
      <c r="A49" s="38">
        <v>33</v>
      </c>
      <c r="B49" s="38" t="s">
        <v>40</v>
      </c>
      <c r="C49" s="38"/>
      <c r="D49" s="105"/>
      <c r="E49" s="39">
        <v>1408</v>
      </c>
      <c r="F49" s="39">
        <v>317</v>
      </c>
      <c r="G49" s="40">
        <f t="shared" si="2"/>
        <v>1725</v>
      </c>
      <c r="H49" s="41"/>
      <c r="I49" s="38"/>
      <c r="J49" s="42"/>
      <c r="K49" s="43"/>
      <c r="L49" s="43"/>
      <c r="M49" s="5"/>
    </row>
    <row r="50" spans="1:13" s="33" customFormat="1" ht="15.75">
      <c r="A50" s="48"/>
      <c r="B50" s="38"/>
      <c r="C50" s="38"/>
      <c r="D50" s="106"/>
      <c r="E50" s="39">
        <f>SUM(E48:E49)</f>
        <v>3489</v>
      </c>
      <c r="F50" s="39">
        <f>SUM(F49)</f>
        <v>317</v>
      </c>
      <c r="G50" s="40">
        <f t="shared" si="2"/>
        <v>3806</v>
      </c>
      <c r="H50" s="41">
        <v>4773</v>
      </c>
      <c r="I50" s="38">
        <v>2</v>
      </c>
      <c r="J50" s="42">
        <f>H50/J8</f>
        <v>2.651666666666667</v>
      </c>
      <c r="K50" s="43">
        <v>3</v>
      </c>
      <c r="L50" s="35">
        <f t="shared" si="1"/>
        <v>1</v>
      </c>
      <c r="M50" s="32"/>
    </row>
    <row r="51" spans="1:13" ht="15">
      <c r="A51" s="48">
        <v>34</v>
      </c>
      <c r="B51" s="38" t="s">
        <v>17</v>
      </c>
      <c r="C51" s="38"/>
      <c r="D51" s="70" t="s">
        <v>77</v>
      </c>
      <c r="E51" s="39">
        <v>996</v>
      </c>
      <c r="F51" s="39">
        <v>362</v>
      </c>
      <c r="G51" s="40">
        <f t="shared" si="2"/>
        <v>1358</v>
      </c>
      <c r="H51" s="41">
        <v>1249</v>
      </c>
      <c r="I51" s="38">
        <v>1</v>
      </c>
      <c r="J51" s="42">
        <f>H51/J8</f>
        <v>0.6938888888888889</v>
      </c>
      <c r="K51" s="43">
        <v>1</v>
      </c>
      <c r="L51" s="43">
        <f t="shared" si="1"/>
        <v>0</v>
      </c>
      <c r="M51" s="5"/>
    </row>
    <row r="52" spans="1:13" ht="15.75">
      <c r="A52" s="38">
        <v>35</v>
      </c>
      <c r="B52" s="38" t="s">
        <v>14</v>
      </c>
      <c r="C52" s="38"/>
      <c r="D52" s="70" t="s">
        <v>74</v>
      </c>
      <c r="E52" s="39">
        <v>2151</v>
      </c>
      <c r="F52" s="39">
        <v>282</v>
      </c>
      <c r="G52" s="40">
        <f t="shared" si="2"/>
        <v>2433</v>
      </c>
      <c r="H52" s="41">
        <v>3287</v>
      </c>
      <c r="I52" s="38">
        <v>1</v>
      </c>
      <c r="J52" s="42">
        <f>H52/J8</f>
        <v>1.826111111111111</v>
      </c>
      <c r="K52" s="43">
        <v>2</v>
      </c>
      <c r="L52" s="35">
        <f t="shared" si="1"/>
        <v>1</v>
      </c>
      <c r="M52" s="5"/>
    </row>
    <row r="53" spans="1:13" ht="15.75">
      <c r="A53" s="38">
        <v>36</v>
      </c>
      <c r="B53" s="38" t="s">
        <v>12</v>
      </c>
      <c r="C53" s="38"/>
      <c r="D53" s="70" t="s">
        <v>73</v>
      </c>
      <c r="E53" s="39">
        <v>1894</v>
      </c>
      <c r="F53" s="39">
        <v>178</v>
      </c>
      <c r="G53" s="40">
        <f t="shared" si="2"/>
        <v>2072</v>
      </c>
      <c r="H53" s="41">
        <v>3548</v>
      </c>
      <c r="I53" s="38">
        <v>1</v>
      </c>
      <c r="J53" s="42">
        <f>H53/J8</f>
        <v>1.971111111111111</v>
      </c>
      <c r="K53" s="43">
        <v>2</v>
      </c>
      <c r="L53" s="35">
        <f t="shared" si="1"/>
        <v>1</v>
      </c>
      <c r="M53" s="5"/>
    </row>
    <row r="54" spans="1:13" ht="15.75">
      <c r="A54" s="48">
        <v>37</v>
      </c>
      <c r="B54" s="38" t="s">
        <v>23</v>
      </c>
      <c r="C54" s="38"/>
      <c r="D54" s="70" t="s">
        <v>83</v>
      </c>
      <c r="E54" s="39">
        <v>1760</v>
      </c>
      <c r="F54" s="39">
        <v>367</v>
      </c>
      <c r="G54" s="40">
        <f t="shared" si="2"/>
        <v>2127</v>
      </c>
      <c r="H54" s="41">
        <v>4350</v>
      </c>
      <c r="I54" s="38">
        <v>1</v>
      </c>
      <c r="J54" s="42">
        <f>H54/J8</f>
        <v>2.4166666666666665</v>
      </c>
      <c r="K54" s="43">
        <v>2</v>
      </c>
      <c r="L54" s="35">
        <f t="shared" si="1"/>
        <v>1</v>
      </c>
      <c r="M54" s="5"/>
    </row>
    <row r="55" spans="1:13" ht="15.75">
      <c r="A55" s="38">
        <v>38</v>
      </c>
      <c r="B55" s="38" t="s">
        <v>28</v>
      </c>
      <c r="C55" s="38"/>
      <c r="D55" s="70" t="s">
        <v>86</v>
      </c>
      <c r="E55" s="39">
        <v>1955</v>
      </c>
      <c r="F55" s="39">
        <v>232</v>
      </c>
      <c r="G55" s="40">
        <f t="shared" si="2"/>
        <v>2187</v>
      </c>
      <c r="H55" s="41">
        <v>2649</v>
      </c>
      <c r="I55" s="38">
        <v>1</v>
      </c>
      <c r="J55" s="42">
        <f>H55/J8</f>
        <v>1.4716666666666667</v>
      </c>
      <c r="K55" s="43">
        <v>1</v>
      </c>
      <c r="L55" s="35">
        <f t="shared" si="1"/>
        <v>0</v>
      </c>
      <c r="M55" s="5"/>
    </row>
    <row r="56" spans="1:13" ht="15">
      <c r="A56" s="38">
        <v>39</v>
      </c>
      <c r="B56" s="38" t="s">
        <v>27</v>
      </c>
      <c r="C56" s="38"/>
      <c r="D56" s="70" t="s">
        <v>85</v>
      </c>
      <c r="E56" s="39">
        <v>1639</v>
      </c>
      <c r="F56" s="39">
        <v>212</v>
      </c>
      <c r="G56" s="40">
        <f t="shared" si="2"/>
        <v>1851</v>
      </c>
      <c r="H56" s="41">
        <v>2158</v>
      </c>
      <c r="I56" s="38">
        <v>1</v>
      </c>
      <c r="J56" s="42">
        <f>H56/J8</f>
        <v>1.198888888888889</v>
      </c>
      <c r="K56" s="43">
        <v>1</v>
      </c>
      <c r="L56" s="43">
        <f t="shared" si="1"/>
        <v>0</v>
      </c>
      <c r="M56" s="5"/>
    </row>
    <row r="57" spans="1:13" ht="15.75">
      <c r="A57" s="48">
        <v>40</v>
      </c>
      <c r="B57" s="38" t="s">
        <v>111</v>
      </c>
      <c r="C57" s="38"/>
      <c r="D57" s="70" t="s">
        <v>101</v>
      </c>
      <c r="E57" s="39">
        <v>1828</v>
      </c>
      <c r="F57" s="39">
        <v>171</v>
      </c>
      <c r="G57" s="40">
        <f t="shared" si="2"/>
        <v>1999</v>
      </c>
      <c r="H57" s="41">
        <v>3272</v>
      </c>
      <c r="I57" s="38">
        <v>1</v>
      </c>
      <c r="J57" s="42">
        <f>H57/J8</f>
        <v>1.8177777777777777</v>
      </c>
      <c r="K57" s="43">
        <v>2</v>
      </c>
      <c r="L57" s="35">
        <f t="shared" si="1"/>
        <v>1</v>
      </c>
      <c r="M57" s="5"/>
    </row>
    <row r="58" spans="1:13" ht="15">
      <c r="A58" s="38">
        <v>41</v>
      </c>
      <c r="B58" s="38" t="s">
        <v>38</v>
      </c>
      <c r="C58" s="38"/>
      <c r="D58" s="104" t="s">
        <v>95</v>
      </c>
      <c r="E58" s="39">
        <v>2292</v>
      </c>
      <c r="F58" s="39">
        <v>385</v>
      </c>
      <c r="G58" s="40">
        <f t="shared" si="2"/>
        <v>2677</v>
      </c>
      <c r="H58" s="41"/>
      <c r="I58" s="38"/>
      <c r="J58" s="42"/>
      <c r="K58" s="43"/>
      <c r="L58" s="43"/>
      <c r="M58" s="5"/>
    </row>
    <row r="59" spans="1:13" ht="15">
      <c r="A59" s="38">
        <v>42</v>
      </c>
      <c r="B59" s="49" t="s">
        <v>51</v>
      </c>
      <c r="C59" s="38"/>
      <c r="D59" s="105"/>
      <c r="E59" s="40">
        <v>2004</v>
      </c>
      <c r="F59" s="40">
        <v>291</v>
      </c>
      <c r="G59" s="40">
        <f t="shared" si="2"/>
        <v>2295</v>
      </c>
      <c r="H59" s="41"/>
      <c r="I59" s="38"/>
      <c r="J59" s="42"/>
      <c r="K59" s="43"/>
      <c r="L59" s="43"/>
      <c r="M59" s="5"/>
    </row>
    <row r="60" spans="1:13" ht="15.75">
      <c r="A60" s="48"/>
      <c r="B60" s="49"/>
      <c r="C60" s="38"/>
      <c r="D60" s="106"/>
      <c r="E60" s="40">
        <f>SUM(E58:E59)</f>
        <v>4296</v>
      </c>
      <c r="F60" s="40">
        <f>SUM(F58:F59)</f>
        <v>676</v>
      </c>
      <c r="G60" s="40">
        <f t="shared" si="2"/>
        <v>4972</v>
      </c>
      <c r="H60" s="41">
        <v>5632</v>
      </c>
      <c r="I60" s="38">
        <v>2</v>
      </c>
      <c r="J60" s="42">
        <f>H60/J8</f>
        <v>3.128888888888889</v>
      </c>
      <c r="K60" s="43">
        <v>3</v>
      </c>
      <c r="L60" s="35">
        <f t="shared" si="1"/>
        <v>1</v>
      </c>
      <c r="M60" s="5"/>
    </row>
    <row r="61" spans="1:13" ht="15">
      <c r="A61" s="48">
        <v>43</v>
      </c>
      <c r="B61" s="38" t="s">
        <v>4</v>
      </c>
      <c r="C61" s="38"/>
      <c r="D61" s="104" t="s">
        <v>67</v>
      </c>
      <c r="E61" s="39">
        <v>1955</v>
      </c>
      <c r="F61" s="39">
        <v>316</v>
      </c>
      <c r="G61" s="40">
        <f t="shared" si="2"/>
        <v>2271</v>
      </c>
      <c r="H61" s="41"/>
      <c r="I61" s="38"/>
      <c r="J61" s="42"/>
      <c r="K61" s="43"/>
      <c r="L61" s="43"/>
      <c r="M61" s="5"/>
    </row>
    <row r="62" spans="1:13" ht="15">
      <c r="A62" s="38">
        <v>44</v>
      </c>
      <c r="B62" s="49" t="s">
        <v>45</v>
      </c>
      <c r="C62" s="38"/>
      <c r="D62" s="105"/>
      <c r="E62" s="40">
        <v>1714</v>
      </c>
      <c r="F62" s="40">
        <v>242</v>
      </c>
      <c r="G62" s="40">
        <f t="shared" si="2"/>
        <v>1956</v>
      </c>
      <c r="H62" s="41"/>
      <c r="I62" s="38"/>
      <c r="J62" s="42"/>
      <c r="K62" s="43"/>
      <c r="L62" s="43"/>
      <c r="M62" s="5"/>
    </row>
    <row r="63" spans="1:13" ht="15">
      <c r="A63" s="38"/>
      <c r="B63" s="49"/>
      <c r="C63" s="38"/>
      <c r="D63" s="106"/>
      <c r="E63" s="40">
        <f>SUM(E61:E62)</f>
        <v>3669</v>
      </c>
      <c r="F63" s="40">
        <f>SUM(F61:F62)</f>
        <v>558</v>
      </c>
      <c r="G63" s="40">
        <f t="shared" si="2"/>
        <v>4227</v>
      </c>
      <c r="H63" s="41">
        <v>4293</v>
      </c>
      <c r="I63" s="38">
        <v>2</v>
      </c>
      <c r="J63" s="42">
        <f>H63/J8</f>
        <v>2.385</v>
      </c>
      <c r="K63" s="43">
        <v>2</v>
      </c>
      <c r="L63" s="43">
        <f t="shared" si="1"/>
        <v>0</v>
      </c>
      <c r="M63" s="5"/>
    </row>
    <row r="64" spans="1:13" ht="15">
      <c r="A64" s="38">
        <v>45</v>
      </c>
      <c r="B64" s="38" t="s">
        <v>29</v>
      </c>
      <c r="C64" s="38"/>
      <c r="D64" s="104" t="s">
        <v>87</v>
      </c>
      <c r="E64" s="39">
        <v>3121</v>
      </c>
      <c r="F64" s="39">
        <v>661</v>
      </c>
      <c r="G64" s="40">
        <f t="shared" si="2"/>
        <v>3782</v>
      </c>
      <c r="H64" s="41"/>
      <c r="I64" s="38"/>
      <c r="J64" s="42"/>
      <c r="K64" s="43"/>
      <c r="L64" s="43"/>
      <c r="M64" s="5"/>
    </row>
    <row r="65" spans="1:13" ht="15">
      <c r="A65" s="48">
        <v>46</v>
      </c>
      <c r="B65" s="38" t="s">
        <v>34</v>
      </c>
      <c r="C65" s="38"/>
      <c r="D65" s="105"/>
      <c r="E65" s="39">
        <v>2011</v>
      </c>
      <c r="F65" s="39">
        <v>419</v>
      </c>
      <c r="G65" s="40">
        <f t="shared" si="2"/>
        <v>2430</v>
      </c>
      <c r="H65" s="41"/>
      <c r="I65" s="38"/>
      <c r="J65" s="42"/>
      <c r="K65" s="43"/>
      <c r="L65" s="43"/>
      <c r="M65" s="5"/>
    </row>
    <row r="66" spans="1:13" ht="15">
      <c r="A66" s="38">
        <v>47</v>
      </c>
      <c r="B66" s="38" t="s">
        <v>113</v>
      </c>
      <c r="C66" s="38"/>
      <c r="D66" s="105"/>
      <c r="E66" s="39">
        <v>2062</v>
      </c>
      <c r="F66" s="39">
        <v>514</v>
      </c>
      <c r="G66" s="40">
        <f t="shared" si="2"/>
        <v>2576</v>
      </c>
      <c r="H66" s="41"/>
      <c r="I66" s="38"/>
      <c r="J66" s="42"/>
      <c r="K66" s="43"/>
      <c r="L66" s="43"/>
      <c r="M66" s="5"/>
    </row>
    <row r="67" spans="1:13" ht="15.75">
      <c r="A67" s="38"/>
      <c r="B67" s="38"/>
      <c r="C67" s="38"/>
      <c r="D67" s="106"/>
      <c r="E67" s="39">
        <f>SUM(E64:E66)</f>
        <v>7194</v>
      </c>
      <c r="F67" s="39">
        <f>SUM(F64:F66)</f>
        <v>1594</v>
      </c>
      <c r="G67" s="40">
        <f t="shared" si="2"/>
        <v>8788</v>
      </c>
      <c r="H67" s="41">
        <v>10586</v>
      </c>
      <c r="I67" s="38">
        <v>3</v>
      </c>
      <c r="J67" s="42">
        <f>H67/J8</f>
        <v>5.881111111111111</v>
      </c>
      <c r="K67" s="43">
        <v>6</v>
      </c>
      <c r="L67" s="35">
        <f t="shared" si="1"/>
        <v>3</v>
      </c>
      <c r="M67" s="5"/>
    </row>
    <row r="68" spans="1:13" ht="15">
      <c r="A68" s="38">
        <v>48</v>
      </c>
      <c r="B68" s="49" t="s">
        <v>44</v>
      </c>
      <c r="C68" s="38"/>
      <c r="D68" s="70" t="s">
        <v>100</v>
      </c>
      <c r="E68" s="40">
        <v>1691</v>
      </c>
      <c r="F68" s="40">
        <v>204</v>
      </c>
      <c r="G68" s="40">
        <f t="shared" si="2"/>
        <v>1895</v>
      </c>
      <c r="H68" s="41">
        <v>2440</v>
      </c>
      <c r="I68" s="38">
        <v>1</v>
      </c>
      <c r="J68" s="42">
        <f>H68/J8</f>
        <v>1.3555555555555556</v>
      </c>
      <c r="K68" s="43">
        <v>1</v>
      </c>
      <c r="L68" s="43">
        <f t="shared" si="1"/>
        <v>0</v>
      </c>
      <c r="M68" s="5"/>
    </row>
    <row r="69" spans="1:13" ht="15">
      <c r="A69" s="48">
        <v>49</v>
      </c>
      <c r="B69" s="38" t="s">
        <v>26</v>
      </c>
      <c r="C69" s="38"/>
      <c r="D69" s="70" t="s">
        <v>84</v>
      </c>
      <c r="E69" s="39">
        <v>1109</v>
      </c>
      <c r="F69" s="39">
        <v>240</v>
      </c>
      <c r="G69" s="40">
        <f t="shared" si="2"/>
        <v>1349</v>
      </c>
      <c r="H69" s="41">
        <v>1667</v>
      </c>
      <c r="I69" s="38">
        <v>1</v>
      </c>
      <c r="J69" s="42">
        <f>H68/J8</f>
        <v>1.3555555555555556</v>
      </c>
      <c r="K69" s="43">
        <v>1</v>
      </c>
      <c r="L69" s="43">
        <f t="shared" si="1"/>
        <v>0</v>
      </c>
      <c r="M69" s="5"/>
    </row>
    <row r="70" spans="1:13" ht="15.75">
      <c r="A70" s="38">
        <v>50</v>
      </c>
      <c r="B70" s="38" t="s">
        <v>5</v>
      </c>
      <c r="C70" s="38"/>
      <c r="D70" s="70" t="s">
        <v>68</v>
      </c>
      <c r="E70" s="39">
        <v>3539</v>
      </c>
      <c r="F70" s="39">
        <v>688</v>
      </c>
      <c r="G70" s="40">
        <f t="shared" si="2"/>
        <v>4227</v>
      </c>
      <c r="H70" s="41">
        <v>5313</v>
      </c>
      <c r="I70" s="38">
        <v>1</v>
      </c>
      <c r="J70" s="42">
        <f>H70/J8</f>
        <v>2.9516666666666667</v>
      </c>
      <c r="K70" s="43">
        <v>3</v>
      </c>
      <c r="L70" s="35">
        <f t="shared" si="1"/>
        <v>2</v>
      </c>
      <c r="M70" s="5"/>
    </row>
    <row r="71" spans="1:13" ht="15.75">
      <c r="A71" s="38">
        <v>51</v>
      </c>
      <c r="B71" s="38" t="s">
        <v>20</v>
      </c>
      <c r="C71" s="38"/>
      <c r="D71" s="70" t="s">
        <v>80</v>
      </c>
      <c r="E71" s="39">
        <v>2156</v>
      </c>
      <c r="F71" s="39">
        <v>253</v>
      </c>
      <c r="G71" s="40">
        <f t="shared" si="2"/>
        <v>2409</v>
      </c>
      <c r="H71" s="41">
        <v>3546</v>
      </c>
      <c r="I71" s="38">
        <v>1</v>
      </c>
      <c r="J71" s="42">
        <f>H71/J8</f>
        <v>1.97</v>
      </c>
      <c r="K71" s="43">
        <v>2</v>
      </c>
      <c r="L71" s="35">
        <f t="shared" si="1"/>
        <v>1</v>
      </c>
      <c r="M71" s="5"/>
    </row>
    <row r="72" spans="1:13" ht="15">
      <c r="A72" s="48">
        <v>52</v>
      </c>
      <c r="B72" s="38" t="s">
        <v>15</v>
      </c>
      <c r="C72" s="38"/>
      <c r="D72" s="104" t="s">
        <v>75</v>
      </c>
      <c r="E72" s="39">
        <v>1886</v>
      </c>
      <c r="F72" s="39">
        <v>258</v>
      </c>
      <c r="G72" s="40">
        <f t="shared" si="2"/>
        <v>2144</v>
      </c>
      <c r="H72" s="41"/>
      <c r="I72" s="38"/>
      <c r="J72" s="42"/>
      <c r="K72" s="43"/>
      <c r="L72" s="43"/>
      <c r="M72" s="5"/>
    </row>
    <row r="73" spans="1:13" ht="15">
      <c r="A73" s="38">
        <v>53</v>
      </c>
      <c r="B73" s="49" t="s">
        <v>42</v>
      </c>
      <c r="C73" s="38"/>
      <c r="D73" s="105"/>
      <c r="E73" s="40">
        <v>1461</v>
      </c>
      <c r="F73" s="40">
        <v>221</v>
      </c>
      <c r="G73" s="40">
        <f aca="true" t="shared" si="3" ref="G73:G92">E73+F73</f>
        <v>1682</v>
      </c>
      <c r="H73" s="41"/>
      <c r="I73" s="38"/>
      <c r="J73" s="42"/>
      <c r="K73" s="43"/>
      <c r="L73" s="43"/>
      <c r="M73" s="5"/>
    </row>
    <row r="74" spans="1:13" ht="15">
      <c r="A74" s="38"/>
      <c r="B74" s="49"/>
      <c r="C74" s="38"/>
      <c r="D74" s="106"/>
      <c r="E74" s="40">
        <f>SUM(E72:E73)</f>
        <v>3347</v>
      </c>
      <c r="F74" s="40">
        <f>SUM(F72:F73)</f>
        <v>479</v>
      </c>
      <c r="G74" s="40">
        <f t="shared" si="3"/>
        <v>3826</v>
      </c>
      <c r="H74" s="41">
        <v>4206</v>
      </c>
      <c r="I74" s="38">
        <v>2</v>
      </c>
      <c r="J74" s="42">
        <f>H74/J8</f>
        <v>2.3366666666666664</v>
      </c>
      <c r="K74" s="43">
        <v>2</v>
      </c>
      <c r="L74" s="43">
        <f aca="true" t="shared" si="4" ref="L74:L93">K74-I74</f>
        <v>0</v>
      </c>
      <c r="M74" s="5"/>
    </row>
    <row r="75" spans="1:13" ht="15">
      <c r="A75" s="38">
        <v>54</v>
      </c>
      <c r="B75" s="38" t="s">
        <v>9</v>
      </c>
      <c r="C75" s="38"/>
      <c r="D75" s="104" t="s">
        <v>60</v>
      </c>
      <c r="E75" s="39">
        <v>2336</v>
      </c>
      <c r="F75" s="39">
        <v>351</v>
      </c>
      <c r="G75" s="40">
        <f t="shared" si="3"/>
        <v>2687</v>
      </c>
      <c r="H75" s="41"/>
      <c r="I75" s="38"/>
      <c r="J75" s="42"/>
      <c r="K75" s="43"/>
      <c r="L75" s="43">
        <f t="shared" si="4"/>
        <v>0</v>
      </c>
      <c r="M75" s="5"/>
    </row>
    <row r="76" spans="1:52" ht="15">
      <c r="A76" s="48">
        <v>55</v>
      </c>
      <c r="B76" s="38" t="s">
        <v>59</v>
      </c>
      <c r="C76" s="38"/>
      <c r="D76" s="105"/>
      <c r="E76" s="39">
        <v>1805</v>
      </c>
      <c r="F76" s="39">
        <v>328</v>
      </c>
      <c r="G76" s="40">
        <f t="shared" si="3"/>
        <v>2133</v>
      </c>
      <c r="H76" s="41"/>
      <c r="I76" s="38"/>
      <c r="J76" s="42"/>
      <c r="K76" s="43"/>
      <c r="L76" s="43">
        <f t="shared" si="4"/>
        <v>0</v>
      </c>
      <c r="M76" s="5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.75">
      <c r="A77" s="48"/>
      <c r="B77" s="38"/>
      <c r="C77" s="38"/>
      <c r="D77" s="106"/>
      <c r="E77" s="39">
        <f>SUM(E75:E76)</f>
        <v>4141</v>
      </c>
      <c r="F77" s="39">
        <f>SUM(F75:F76)</f>
        <v>679</v>
      </c>
      <c r="G77" s="40">
        <f t="shared" si="3"/>
        <v>4820</v>
      </c>
      <c r="H77" s="41">
        <v>6491</v>
      </c>
      <c r="I77" s="38">
        <v>2</v>
      </c>
      <c r="J77" s="42">
        <f>H77/J8</f>
        <v>3.6061111111111113</v>
      </c>
      <c r="K77" s="43">
        <v>4</v>
      </c>
      <c r="L77" s="35">
        <f t="shared" si="4"/>
        <v>2</v>
      </c>
      <c r="M77" s="5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13" ht="15.75">
      <c r="A78" s="38">
        <v>56</v>
      </c>
      <c r="B78" s="38" t="s">
        <v>41</v>
      </c>
      <c r="C78" s="38"/>
      <c r="D78" s="70" t="s">
        <v>97</v>
      </c>
      <c r="E78" s="39">
        <v>2270</v>
      </c>
      <c r="F78" s="39">
        <v>250</v>
      </c>
      <c r="G78" s="40">
        <f t="shared" si="3"/>
        <v>2520</v>
      </c>
      <c r="H78" s="41">
        <v>2986</v>
      </c>
      <c r="I78" s="38">
        <v>1</v>
      </c>
      <c r="J78" s="42">
        <f>H78/J8</f>
        <v>1.6588888888888889</v>
      </c>
      <c r="K78" s="43">
        <v>2</v>
      </c>
      <c r="L78" s="35">
        <f t="shared" si="4"/>
        <v>1</v>
      </c>
      <c r="M78" s="5"/>
    </row>
    <row r="79" spans="1:52" ht="15.75">
      <c r="A79" s="38">
        <v>57</v>
      </c>
      <c r="B79" s="48" t="s">
        <v>0</v>
      </c>
      <c r="C79" s="48"/>
      <c r="D79" s="59" t="s">
        <v>53</v>
      </c>
      <c r="E79" s="39">
        <v>2092</v>
      </c>
      <c r="F79" s="39">
        <v>509</v>
      </c>
      <c r="G79" s="40">
        <f t="shared" si="3"/>
        <v>2601</v>
      </c>
      <c r="H79" s="41">
        <v>2782</v>
      </c>
      <c r="I79" s="38">
        <v>1</v>
      </c>
      <c r="J79" s="42">
        <f>H79/J8</f>
        <v>1.5455555555555556</v>
      </c>
      <c r="K79" s="43">
        <v>2</v>
      </c>
      <c r="L79" s="35">
        <f t="shared" si="4"/>
        <v>1</v>
      </c>
      <c r="M79" s="5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13" ht="15.75">
      <c r="A80" s="48">
        <v>58</v>
      </c>
      <c r="B80" s="38" t="s">
        <v>112</v>
      </c>
      <c r="C80" s="38"/>
      <c r="D80" s="70" t="s">
        <v>61</v>
      </c>
      <c r="E80" s="39">
        <v>2674</v>
      </c>
      <c r="F80" s="39">
        <v>252</v>
      </c>
      <c r="G80" s="40">
        <f t="shared" si="3"/>
        <v>2926</v>
      </c>
      <c r="H80" s="41">
        <v>3460</v>
      </c>
      <c r="I80" s="38">
        <v>1</v>
      </c>
      <c r="J80" s="42">
        <f>H80/J8</f>
        <v>1.9222222222222223</v>
      </c>
      <c r="K80" s="43">
        <v>2</v>
      </c>
      <c r="L80" s="35">
        <f t="shared" si="4"/>
        <v>1</v>
      </c>
      <c r="M80" s="5"/>
    </row>
    <row r="81" spans="1:52" ht="15.75">
      <c r="A81" s="38">
        <v>59</v>
      </c>
      <c r="B81" s="38" t="s">
        <v>54</v>
      </c>
      <c r="C81" s="38"/>
      <c r="D81" s="70" t="s">
        <v>218</v>
      </c>
      <c r="E81" s="39">
        <v>3073</v>
      </c>
      <c r="F81" s="39">
        <v>526</v>
      </c>
      <c r="G81" s="40">
        <f t="shared" si="3"/>
        <v>3599</v>
      </c>
      <c r="H81" s="41">
        <v>4787</v>
      </c>
      <c r="I81" s="38">
        <v>1</v>
      </c>
      <c r="J81" s="42">
        <f>H81/J8</f>
        <v>2.6594444444444445</v>
      </c>
      <c r="K81" s="43">
        <v>3</v>
      </c>
      <c r="L81" s="35">
        <f t="shared" si="4"/>
        <v>2</v>
      </c>
      <c r="M81" s="5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13" ht="15.75">
      <c r="A82" s="38">
        <v>60</v>
      </c>
      <c r="B82" s="38" t="s">
        <v>35</v>
      </c>
      <c r="C82" s="38"/>
      <c r="D82" s="70" t="s">
        <v>92</v>
      </c>
      <c r="E82" s="39">
        <v>2293</v>
      </c>
      <c r="F82" s="39">
        <v>354</v>
      </c>
      <c r="G82" s="40">
        <f t="shared" si="3"/>
        <v>2647</v>
      </c>
      <c r="H82" s="41">
        <v>3346</v>
      </c>
      <c r="I82" s="38">
        <v>1</v>
      </c>
      <c r="J82" s="42">
        <f>H82/J8</f>
        <v>1.8588888888888888</v>
      </c>
      <c r="K82" s="43">
        <v>2</v>
      </c>
      <c r="L82" s="35">
        <f t="shared" si="4"/>
        <v>1</v>
      </c>
      <c r="M82" s="5"/>
    </row>
    <row r="83" spans="1:52" ht="15">
      <c r="A83" s="48">
        <v>61</v>
      </c>
      <c r="B83" s="38" t="s">
        <v>57</v>
      </c>
      <c r="C83" s="38"/>
      <c r="D83" s="70" t="s">
        <v>58</v>
      </c>
      <c r="E83" s="39">
        <v>1084</v>
      </c>
      <c r="F83" s="39">
        <v>243</v>
      </c>
      <c r="G83" s="40">
        <f t="shared" si="3"/>
        <v>1327</v>
      </c>
      <c r="H83" s="41">
        <v>2387</v>
      </c>
      <c r="I83" s="38">
        <v>1</v>
      </c>
      <c r="J83" s="42">
        <f>H83/J8</f>
        <v>1.326111111111111</v>
      </c>
      <c r="K83" s="43">
        <v>1</v>
      </c>
      <c r="L83" s="43">
        <f t="shared" si="4"/>
        <v>0</v>
      </c>
      <c r="M83" s="5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13" ht="15">
      <c r="A84" s="38">
        <v>62</v>
      </c>
      <c r="B84" s="38" t="s">
        <v>8</v>
      </c>
      <c r="C84" s="38"/>
      <c r="D84" s="70" t="s">
        <v>70</v>
      </c>
      <c r="E84" s="39">
        <v>1623</v>
      </c>
      <c r="F84" s="39">
        <v>217</v>
      </c>
      <c r="G84" s="40">
        <f t="shared" si="3"/>
        <v>1840</v>
      </c>
      <c r="H84" s="41">
        <v>2510</v>
      </c>
      <c r="I84" s="38">
        <v>1</v>
      </c>
      <c r="J84" s="42">
        <f>H84/J8</f>
        <v>1.3944444444444444</v>
      </c>
      <c r="K84" s="43">
        <v>1</v>
      </c>
      <c r="L84" s="43">
        <f t="shared" si="4"/>
        <v>0</v>
      </c>
      <c r="M84" s="5"/>
    </row>
    <row r="85" spans="1:13" ht="15">
      <c r="A85" s="38">
        <v>63</v>
      </c>
      <c r="B85" s="49" t="s">
        <v>238</v>
      </c>
      <c r="C85" s="38"/>
      <c r="D85" s="104" t="s">
        <v>96</v>
      </c>
      <c r="E85" s="40">
        <v>1602</v>
      </c>
      <c r="F85" s="40">
        <v>347</v>
      </c>
      <c r="G85" s="40">
        <f t="shared" si="3"/>
        <v>1949</v>
      </c>
      <c r="H85" s="41"/>
      <c r="I85" s="38"/>
      <c r="J85" s="42"/>
      <c r="K85" s="43"/>
      <c r="L85" s="43"/>
      <c r="M85" s="5"/>
    </row>
    <row r="86" spans="1:13" ht="15">
      <c r="A86" s="48">
        <v>64</v>
      </c>
      <c r="B86" s="38" t="s">
        <v>110</v>
      </c>
      <c r="C86" s="38"/>
      <c r="D86" s="105"/>
      <c r="E86" s="39">
        <v>1975</v>
      </c>
      <c r="F86" s="39">
        <v>263</v>
      </c>
      <c r="G86" s="40">
        <f t="shared" si="3"/>
        <v>2238</v>
      </c>
      <c r="H86" s="41"/>
      <c r="I86" s="38"/>
      <c r="J86" s="42"/>
      <c r="K86" s="43"/>
      <c r="L86" s="43"/>
      <c r="M86" s="5"/>
    </row>
    <row r="87" spans="1:13" ht="15.75">
      <c r="A87" s="48"/>
      <c r="B87" s="38"/>
      <c r="C87" s="38"/>
      <c r="D87" s="106"/>
      <c r="E87" s="39">
        <f>SUM(E85:E86)</f>
        <v>3577</v>
      </c>
      <c r="F87" s="39">
        <f>SUM(F85:F86)</f>
        <v>610</v>
      </c>
      <c r="G87" s="40">
        <f t="shared" si="3"/>
        <v>4187</v>
      </c>
      <c r="H87" s="41">
        <v>5139</v>
      </c>
      <c r="I87" s="38">
        <v>2</v>
      </c>
      <c r="J87" s="42">
        <f>H87/J8</f>
        <v>2.855</v>
      </c>
      <c r="K87" s="43">
        <v>3</v>
      </c>
      <c r="L87" s="35">
        <f t="shared" si="4"/>
        <v>1</v>
      </c>
      <c r="M87" s="5"/>
    </row>
    <row r="88" spans="1:13" ht="15">
      <c r="A88" s="38">
        <v>65</v>
      </c>
      <c r="B88" s="38" t="s">
        <v>108</v>
      </c>
      <c r="C88" s="38"/>
      <c r="D88" s="70" t="s">
        <v>65</v>
      </c>
      <c r="E88" s="39">
        <v>924</v>
      </c>
      <c r="F88" s="39">
        <v>96</v>
      </c>
      <c r="G88" s="40">
        <f t="shared" si="3"/>
        <v>1020</v>
      </c>
      <c r="H88" s="41">
        <v>1428</v>
      </c>
      <c r="I88" s="38">
        <v>1</v>
      </c>
      <c r="J88" s="42">
        <f>H88/J8</f>
        <v>0.7933333333333333</v>
      </c>
      <c r="K88" s="43">
        <v>1</v>
      </c>
      <c r="L88" s="43">
        <f t="shared" si="4"/>
        <v>0</v>
      </c>
      <c r="M88" s="5"/>
    </row>
    <row r="89" spans="1:13" ht="15">
      <c r="A89" s="38">
        <v>66</v>
      </c>
      <c r="B89" s="49" t="s">
        <v>115</v>
      </c>
      <c r="C89" s="38"/>
      <c r="D89" s="70" t="s">
        <v>102</v>
      </c>
      <c r="E89" s="40">
        <v>1383</v>
      </c>
      <c r="F89" s="40">
        <v>259</v>
      </c>
      <c r="G89" s="40">
        <f t="shared" si="3"/>
        <v>1642</v>
      </c>
      <c r="H89" s="41">
        <v>2802</v>
      </c>
      <c r="I89" s="38">
        <v>1</v>
      </c>
      <c r="J89" s="42">
        <f>H89/J8</f>
        <v>1.5566666666666666</v>
      </c>
      <c r="K89" s="43">
        <v>2</v>
      </c>
      <c r="L89" s="43">
        <f t="shared" si="4"/>
        <v>1</v>
      </c>
      <c r="M89" s="5"/>
    </row>
    <row r="90" spans="1:13" ht="15">
      <c r="A90" s="48">
        <v>67</v>
      </c>
      <c r="B90" s="38" t="s">
        <v>19</v>
      </c>
      <c r="C90" s="38"/>
      <c r="D90" s="70" t="s">
        <v>79</v>
      </c>
      <c r="E90" s="39">
        <v>1427</v>
      </c>
      <c r="F90" s="39">
        <v>177</v>
      </c>
      <c r="G90" s="40">
        <f t="shared" si="3"/>
        <v>1604</v>
      </c>
      <c r="H90" s="41">
        <v>1745</v>
      </c>
      <c r="I90" s="38">
        <v>1</v>
      </c>
      <c r="J90" s="42">
        <f>H90/J8</f>
        <v>0.9694444444444444</v>
      </c>
      <c r="K90" s="43">
        <v>1</v>
      </c>
      <c r="L90" s="43">
        <f t="shared" si="4"/>
        <v>0</v>
      </c>
      <c r="M90" s="5"/>
    </row>
    <row r="91" spans="1:13" ht="15">
      <c r="A91" s="38">
        <v>68</v>
      </c>
      <c r="B91" s="38" t="s">
        <v>25</v>
      </c>
      <c r="C91" s="38"/>
      <c r="D91" s="70" t="s">
        <v>220</v>
      </c>
      <c r="E91" s="39">
        <v>1844</v>
      </c>
      <c r="F91" s="39">
        <v>387</v>
      </c>
      <c r="G91" s="40">
        <f t="shared" si="3"/>
        <v>2231</v>
      </c>
      <c r="H91" s="41">
        <v>2530</v>
      </c>
      <c r="I91" s="38">
        <v>1</v>
      </c>
      <c r="J91" s="42">
        <f>H91/J8</f>
        <v>1.4055555555555554</v>
      </c>
      <c r="K91" s="43">
        <v>1</v>
      </c>
      <c r="L91" s="43">
        <f t="shared" si="4"/>
        <v>0</v>
      </c>
      <c r="M91" s="5"/>
    </row>
    <row r="92" spans="1:13" ht="15.75">
      <c r="A92" s="38">
        <v>69</v>
      </c>
      <c r="B92" s="38" t="s">
        <v>33</v>
      </c>
      <c r="C92" s="38"/>
      <c r="D92" s="70" t="s">
        <v>91</v>
      </c>
      <c r="E92" s="39">
        <v>2784</v>
      </c>
      <c r="F92" s="39">
        <v>404</v>
      </c>
      <c r="G92" s="40">
        <f t="shared" si="3"/>
        <v>3188</v>
      </c>
      <c r="H92" s="41">
        <v>4409</v>
      </c>
      <c r="I92" s="38">
        <v>1</v>
      </c>
      <c r="J92" s="42">
        <f>H92/J8</f>
        <v>2.4494444444444445</v>
      </c>
      <c r="K92" s="43">
        <v>2</v>
      </c>
      <c r="L92" s="35">
        <f t="shared" si="4"/>
        <v>1</v>
      </c>
      <c r="M92" s="5"/>
    </row>
    <row r="93" spans="1:13" ht="15">
      <c r="A93" s="48">
        <v>70</v>
      </c>
      <c r="B93" s="38" t="s">
        <v>145</v>
      </c>
      <c r="C93" s="38"/>
      <c r="D93" s="70" t="s">
        <v>221</v>
      </c>
      <c r="E93" s="39"/>
      <c r="F93" s="39"/>
      <c r="G93" s="40"/>
      <c r="H93" s="41">
        <v>2173</v>
      </c>
      <c r="I93" s="38">
        <v>1</v>
      </c>
      <c r="J93" s="42">
        <f>H93/J8</f>
        <v>1.2072222222222222</v>
      </c>
      <c r="K93" s="43">
        <v>1</v>
      </c>
      <c r="L93" s="43">
        <f t="shared" si="4"/>
        <v>0</v>
      </c>
      <c r="M93" s="5"/>
    </row>
    <row r="94" spans="1:13" s="1" customFormat="1" ht="15.75">
      <c r="A94" s="38"/>
      <c r="B94" s="38" t="s">
        <v>107</v>
      </c>
      <c r="C94" s="38"/>
      <c r="D94" s="70"/>
      <c r="E94" s="39">
        <v>132948</v>
      </c>
      <c r="F94" s="39">
        <v>18781</v>
      </c>
      <c r="G94" s="40">
        <f>SUM(E94:F94)</f>
        <v>151729</v>
      </c>
      <c r="H94" s="41">
        <f>SUM(H9:H93)</f>
        <v>192160</v>
      </c>
      <c r="I94" s="38">
        <f>SUM(I9:I93)</f>
        <v>70</v>
      </c>
      <c r="J94" s="42"/>
      <c r="K94" s="43">
        <f>SUM(K9:K93)</f>
        <v>108</v>
      </c>
      <c r="L94" s="35">
        <f>K94-I94</f>
        <v>38</v>
      </c>
      <c r="M94" s="9"/>
    </row>
    <row r="95" spans="1:13" ht="15">
      <c r="A95" s="44"/>
      <c r="B95" s="44"/>
      <c r="C95" s="44"/>
      <c r="D95" s="71"/>
      <c r="E95" s="44"/>
      <c r="F95" s="44"/>
      <c r="G95" s="44"/>
      <c r="H95" s="50"/>
      <c r="I95" s="51"/>
      <c r="J95" s="44"/>
      <c r="K95" s="44"/>
      <c r="L95" s="44"/>
      <c r="M95" s="5"/>
    </row>
    <row r="96" spans="1:13" ht="15">
      <c r="A96" s="44"/>
      <c r="B96" s="44" t="s">
        <v>239</v>
      </c>
      <c r="C96" s="44"/>
      <c r="D96" s="71"/>
      <c r="E96" s="44"/>
      <c r="F96" s="44"/>
      <c r="G96" s="44"/>
      <c r="H96" s="51"/>
      <c r="I96" s="51"/>
      <c r="J96" s="44"/>
      <c r="K96" s="44"/>
      <c r="L96" s="44"/>
      <c r="M96" s="5"/>
    </row>
    <row r="97" spans="1:13" ht="15">
      <c r="A97" s="44"/>
      <c r="B97" s="44"/>
      <c r="C97" s="44"/>
      <c r="D97" s="71"/>
      <c r="E97" s="44"/>
      <c r="F97" s="52"/>
      <c r="G97" s="52"/>
      <c r="H97" s="50"/>
      <c r="I97" s="53"/>
      <c r="J97" s="44"/>
      <c r="K97" s="44"/>
      <c r="L97" s="44"/>
      <c r="M97" s="5"/>
    </row>
    <row r="98" spans="1:12" ht="15">
      <c r="A98" s="45"/>
      <c r="B98" s="54"/>
      <c r="C98" s="54"/>
      <c r="D98" s="72"/>
      <c r="E98" s="51"/>
      <c r="F98" s="52"/>
      <c r="G98" s="52"/>
      <c r="H98" s="50"/>
      <c r="I98" s="53"/>
      <c r="J98" s="45"/>
      <c r="K98" s="45"/>
      <c r="L98" s="45"/>
    </row>
    <row r="99" spans="1:12" ht="15">
      <c r="A99" s="45"/>
      <c r="B99" s="54"/>
      <c r="C99" s="54"/>
      <c r="D99" s="72"/>
      <c r="E99" s="51"/>
      <c r="F99" s="52"/>
      <c r="G99" s="52"/>
      <c r="H99" s="50"/>
      <c r="I99" s="53"/>
      <c r="J99" s="45"/>
      <c r="K99" s="45"/>
      <c r="L99" s="45"/>
    </row>
    <row r="100" spans="1:12" ht="15">
      <c r="A100" s="45"/>
      <c r="B100" s="45"/>
      <c r="C100" s="45"/>
      <c r="D100" s="73"/>
      <c r="E100" s="45"/>
      <c r="F100" s="52"/>
      <c r="G100" s="52"/>
      <c r="H100" s="50"/>
      <c r="I100" s="53"/>
      <c r="J100" s="45"/>
      <c r="K100" s="45"/>
      <c r="L100" s="45"/>
    </row>
    <row r="101" spans="1:12" ht="15">
      <c r="A101" s="45"/>
      <c r="B101" s="45"/>
      <c r="C101" s="45"/>
      <c r="D101" s="73"/>
      <c r="E101" s="45"/>
      <c r="F101" s="52"/>
      <c r="G101" s="52"/>
      <c r="H101" s="50"/>
      <c r="I101" s="50"/>
      <c r="J101" s="45"/>
      <c r="K101" s="45"/>
      <c r="L101" s="45"/>
    </row>
    <row r="102" spans="1:12" ht="15">
      <c r="A102" s="45"/>
      <c r="B102" s="45"/>
      <c r="C102" s="45"/>
      <c r="D102" s="73"/>
      <c r="E102" s="45"/>
      <c r="F102" s="44"/>
      <c r="G102" s="44"/>
      <c r="H102" s="51"/>
      <c r="I102" s="53"/>
      <c r="J102" s="45"/>
      <c r="K102" s="45"/>
      <c r="L102" s="45"/>
    </row>
    <row r="103" spans="1:12" ht="15">
      <c r="A103" s="45"/>
      <c r="B103" s="45"/>
      <c r="C103" s="45"/>
      <c r="D103" s="73"/>
      <c r="E103" s="45"/>
      <c r="F103" s="44"/>
      <c r="G103" s="44"/>
      <c r="H103" s="51"/>
      <c r="I103" s="51"/>
      <c r="J103" s="45"/>
      <c r="K103" s="45"/>
      <c r="L103" s="45"/>
    </row>
    <row r="104" spans="1:12" ht="12.75">
      <c r="A104" s="45"/>
      <c r="B104" s="45"/>
      <c r="C104" s="45"/>
      <c r="D104" s="73"/>
      <c r="E104" s="45"/>
      <c r="F104" s="45"/>
      <c r="G104" s="45"/>
      <c r="H104" s="54"/>
      <c r="I104" s="54"/>
      <c r="J104" s="45"/>
      <c r="K104" s="45"/>
      <c r="L104" s="45"/>
    </row>
    <row r="105" spans="1:12" ht="12.75">
      <c r="A105" s="45"/>
      <c r="B105" s="45"/>
      <c r="C105" s="45"/>
      <c r="D105" s="73"/>
      <c r="E105" s="45"/>
      <c r="F105" s="45"/>
      <c r="G105" s="45"/>
      <c r="H105" s="54"/>
      <c r="I105" s="54"/>
      <c r="J105" s="45"/>
      <c r="K105" s="45"/>
      <c r="L105" s="45"/>
    </row>
    <row r="106" spans="1:12" ht="12.75">
      <c r="A106" s="45"/>
      <c r="B106" s="45"/>
      <c r="C106" s="45"/>
      <c r="D106" s="73"/>
      <c r="E106" s="45"/>
      <c r="F106" s="45"/>
      <c r="G106" s="45"/>
      <c r="H106" s="54"/>
      <c r="I106" s="54"/>
      <c r="J106" s="45"/>
      <c r="K106" s="45"/>
      <c r="L106" s="45"/>
    </row>
    <row r="107" spans="1:12" ht="12.75">
      <c r="A107" s="45"/>
      <c r="B107" s="45"/>
      <c r="C107" s="45"/>
      <c r="D107" s="73"/>
      <c r="E107" s="45"/>
      <c r="F107" s="45"/>
      <c r="G107" s="45"/>
      <c r="H107" s="54"/>
      <c r="I107" s="54"/>
      <c r="J107" s="45"/>
      <c r="K107" s="45"/>
      <c r="L107" s="45"/>
    </row>
    <row r="108" spans="1:12" ht="12.75">
      <c r="A108" s="45"/>
      <c r="B108" s="45"/>
      <c r="C108" s="45"/>
      <c r="D108" s="73"/>
      <c r="E108" s="45"/>
      <c r="F108" s="45"/>
      <c r="G108" s="45"/>
      <c r="H108" s="54"/>
      <c r="I108" s="54"/>
      <c r="J108" s="45"/>
      <c r="K108" s="45"/>
      <c r="L108" s="45"/>
    </row>
    <row r="109" spans="1:12" ht="12.75">
      <c r="A109" s="45"/>
      <c r="B109" s="45"/>
      <c r="C109" s="45"/>
      <c r="D109" s="73"/>
      <c r="E109" s="45"/>
      <c r="F109" s="45"/>
      <c r="G109" s="45"/>
      <c r="H109" s="54"/>
      <c r="I109" s="54"/>
      <c r="J109" s="45"/>
      <c r="K109" s="45"/>
      <c r="L109" s="45"/>
    </row>
    <row r="110" spans="1:12" ht="12.75">
      <c r="A110" s="45"/>
      <c r="B110" s="45"/>
      <c r="C110" s="45"/>
      <c r="D110" s="73"/>
      <c r="E110" s="45"/>
      <c r="F110" s="45"/>
      <c r="G110" s="45"/>
      <c r="H110" s="54"/>
      <c r="I110" s="54"/>
      <c r="J110" s="45"/>
      <c r="K110" s="45"/>
      <c r="L110" s="45"/>
    </row>
    <row r="111" spans="1:12" ht="12.75">
      <c r="A111" s="45"/>
      <c r="B111" s="45"/>
      <c r="C111" s="45"/>
      <c r="D111" s="73"/>
      <c r="E111" s="45"/>
      <c r="F111" s="45"/>
      <c r="G111" s="45"/>
      <c r="H111" s="54"/>
      <c r="I111" s="54"/>
      <c r="J111" s="45"/>
      <c r="K111" s="45"/>
      <c r="L111" s="45"/>
    </row>
    <row r="112" spans="8:9" ht="12.75">
      <c r="H112" s="2"/>
      <c r="I112" s="2"/>
    </row>
    <row r="113" spans="8:9" ht="12.75">
      <c r="H113" s="2"/>
      <c r="I113" s="2"/>
    </row>
    <row r="114" spans="8:9" ht="12.75">
      <c r="H114" s="2"/>
      <c r="I114" s="2"/>
    </row>
    <row r="115" spans="8:9" ht="12.75">
      <c r="H115" s="2"/>
      <c r="I115" s="2"/>
    </row>
    <row r="116" spans="8:9" ht="12.75">
      <c r="H116" s="2"/>
      <c r="I116" s="2"/>
    </row>
    <row r="117" spans="8:9" ht="12.75">
      <c r="H117" s="2"/>
      <c r="I117" s="2"/>
    </row>
  </sheetData>
  <mergeCells count="25">
    <mergeCell ref="A5:A6"/>
    <mergeCell ref="E7:G7"/>
    <mergeCell ref="A7:A8"/>
    <mergeCell ref="B7:B8"/>
    <mergeCell ref="D7:D8"/>
    <mergeCell ref="B5:B6"/>
    <mergeCell ref="C5:E5"/>
    <mergeCell ref="G5:G6"/>
    <mergeCell ref="H5:I5"/>
    <mergeCell ref="I7:I8"/>
    <mergeCell ref="D11:D14"/>
    <mergeCell ref="D16:D19"/>
    <mergeCell ref="D41:D43"/>
    <mergeCell ref="D44:D46"/>
    <mergeCell ref="D23:D25"/>
    <mergeCell ref="D26:D28"/>
    <mergeCell ref="D30:D33"/>
    <mergeCell ref="D35:D38"/>
    <mergeCell ref="D72:D74"/>
    <mergeCell ref="D75:D77"/>
    <mergeCell ref="D85:D87"/>
    <mergeCell ref="D48:D50"/>
    <mergeCell ref="D58:D60"/>
    <mergeCell ref="D61:D63"/>
    <mergeCell ref="D64:D67"/>
  </mergeCells>
  <printOptions/>
  <pageMargins left="0.75" right="0.75" top="1" bottom="1" header="0.5" footer="0.5"/>
  <pageSetup horizontalDpi="600" verticalDpi="600" orientation="landscape" scale="58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Anexa 1MF</dc:title>
  <dc:subject/>
  <dc:creator>G Popa</dc:creator>
  <cp:keywords/>
  <dc:description>contractare 2015, Anexa 1, comisia MF</dc:description>
  <cp:lastModifiedBy>C.A.S. Calarasi</cp:lastModifiedBy>
  <cp:lastPrinted>2014-07-08T14:00:12Z</cp:lastPrinted>
  <dcterms:created xsi:type="dcterms:W3CDTF">2011-06-20T09:44:34Z</dcterms:created>
  <dcterms:modified xsi:type="dcterms:W3CDTF">2015-05-29T07:37:24Z</dcterms:modified>
  <cp:category/>
  <cp:version/>
  <cp:contentType/>
  <cp:contentStatus/>
</cp:coreProperties>
</file>